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2120" windowHeight="7170" activeTab="4"/>
  </bookViews>
  <sheets>
    <sheet name="4.IS" sheetId="1" r:id="rId1"/>
    <sheet name="4.BS" sheetId="2" r:id="rId2"/>
    <sheet name="4.EQ" sheetId="3" r:id="rId3"/>
    <sheet name="4.CFS" sheetId="4" r:id="rId4"/>
    <sheet name="4.Notes BM"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BC">#REF!</definedName>
    <definedName name="ammount">#REF!</definedName>
    <definedName name="AV69936">#REF!</definedName>
    <definedName name="bb" localSheetId="4">#REF!</definedName>
    <definedName name="bb">#REF!</definedName>
    <definedName name="DF">#REF!</definedName>
    <definedName name="HTML_CodePage" hidden="1">1252</definedName>
    <definedName name="HTML_Control" localSheetId="4" hidden="1">{"'Sheet1'!$E$5"}</definedName>
    <definedName name="HTML_Control" hidden="1">{"'Sheet1'!$E$5"}</definedName>
    <definedName name="HTML_Description" hidden="1">""</definedName>
    <definedName name="HTML_Email" hidden="1">""</definedName>
    <definedName name="HTML_Header" hidden="1">"Sheet1"</definedName>
    <definedName name="HTML_LastUpdate" hidden="1">"11/29/99"</definedName>
    <definedName name="HTML_LineAfter" hidden="1">FALSE</definedName>
    <definedName name="HTML_LineBefore" hidden="1">FALSE</definedName>
    <definedName name="HTML_Name" hidden="1">"Goodway Rubber (M) S/B"</definedName>
    <definedName name="HTML_OBDlg2" hidden="1">TRUE</definedName>
    <definedName name="HTML_OBDlg4" hidden="1">TRUE</definedName>
    <definedName name="HTML_OS" hidden="1">0</definedName>
    <definedName name="HTML_PathFile" hidden="1">"C:\My Documents\MyHTML.htmletter head"</definedName>
    <definedName name="HTML_Title" hidden="1">"MACHINE DEVELOP-1"</definedName>
    <definedName name="IV66000">#REF!</definedName>
    <definedName name="IV69000">#REF!</definedName>
    <definedName name="m">#REF!</definedName>
    <definedName name="NETT_PROFIT_BEFORE_TAX">'[1]revised'!$A$383</definedName>
    <definedName name="_xlnm.Print_Area" localSheetId="2">'4.EQ'!$A$1:$K$62</definedName>
    <definedName name="_xlnm.Print_Area" localSheetId="4">'4.Notes BM'!$A$1:$H$404</definedName>
    <definedName name="sOTK">#REF!</definedName>
    <definedName name="stock">#REF!</definedName>
    <definedName name="VA">#REF!</definedName>
    <definedName name="VA59999">#REF!</definedName>
    <definedName name="VA65536">#REF!</definedName>
    <definedName name="VV65536">#REF!</definedName>
    <definedName name="y" localSheetId="4" hidden="1">{"'Sheet1'!$E$5"}</definedName>
    <definedName name="y" hidden="1">{"'Sheet1'!$E$5"}</definedName>
  </definedNames>
  <calcPr fullCalcOnLoad="1"/>
</workbook>
</file>

<file path=xl/sharedStrings.xml><?xml version="1.0" encoding="utf-8"?>
<sst xmlns="http://schemas.openxmlformats.org/spreadsheetml/2006/main" count="420" uniqueCount="282">
  <si>
    <t>GOODWAY INTEGRATED INDUSTRIES BERHAD</t>
  </si>
  <si>
    <t>(Company No. 618972-T)</t>
  </si>
  <si>
    <t>CONDENSED CONSOLIDATED INCOME STATEMENTS</t>
  </si>
  <si>
    <t>FOR THE THIRD QUARTER ENDED 30 SEPTEMBER 2006</t>
  </si>
  <si>
    <t>(The figures have not been audited)</t>
  </si>
  <si>
    <t>Individual Quarter</t>
  </si>
  <si>
    <t>Cumulative Quarter</t>
  </si>
  <si>
    <t>Preceding Year</t>
  </si>
  <si>
    <t>Current Year</t>
  </si>
  <si>
    <t>Corresponding</t>
  </si>
  <si>
    <t>Quarter</t>
  </si>
  <si>
    <t>Period-to-date</t>
  </si>
  <si>
    <t>ended</t>
  </si>
  <si>
    <t>30.09.06</t>
  </si>
  <si>
    <t>30.09.05</t>
  </si>
  <si>
    <t>RM'000</t>
  </si>
  <si>
    <t>Continuing operations</t>
  </si>
  <si>
    <t>Revenue</t>
  </si>
  <si>
    <t>Cost of sales</t>
  </si>
  <si>
    <t>Gross profit</t>
  </si>
  <si>
    <t>Other operating income</t>
  </si>
  <si>
    <t>Interest Income</t>
  </si>
  <si>
    <t>Operating expenses</t>
  </si>
  <si>
    <t>Finance cost</t>
  </si>
  <si>
    <t>Profit before tax</t>
  </si>
  <si>
    <t>Taxation</t>
  </si>
  <si>
    <t>Profit for the period from continuing operations</t>
  </si>
  <si>
    <t>Discontinued operations</t>
  </si>
  <si>
    <t>Loss for the period from discontinued operation*</t>
  </si>
  <si>
    <t>Profit for the period</t>
  </si>
  <si>
    <t>Attributable to:</t>
  </si>
  <si>
    <t>Equity holders of the parent</t>
  </si>
  <si>
    <t>Minority interest</t>
  </si>
  <si>
    <t>Earnings per share attributable to equity</t>
  </si>
  <si>
    <t>holders of the parent</t>
  </si>
  <si>
    <t>- Basic earnings per share (sen)</t>
  </si>
  <si>
    <t>- Diluted earnings per share (sen)</t>
  </si>
  <si>
    <t>N/A</t>
  </si>
  <si>
    <t>* Please refer to note A16.</t>
  </si>
  <si>
    <t>CONDENSED CONSOLIDATED  BALANCE SHEETS AS AT 30 SEPTEMBER 2006</t>
  </si>
  <si>
    <t>As At End</t>
  </si>
  <si>
    <t xml:space="preserve">of Current </t>
  </si>
  <si>
    <t>Audited</t>
  </si>
  <si>
    <t>As At</t>
  </si>
  <si>
    <t>31.12.05</t>
  </si>
  <si>
    <t>ASSETS</t>
  </si>
  <si>
    <t>Non-current assets</t>
  </si>
  <si>
    <t>Property, plant and equipment</t>
  </si>
  <si>
    <t xml:space="preserve">Prepaid interest in leased land </t>
  </si>
  <si>
    <t>Deferred tax assets</t>
  </si>
  <si>
    <t>Intangible Assets</t>
  </si>
  <si>
    <t>Current assets</t>
  </si>
  <si>
    <t>Inventories</t>
  </si>
  <si>
    <t>Receivables</t>
  </si>
  <si>
    <t>Tax recoverable</t>
  </si>
  <si>
    <t>Cash and cash equivalents</t>
  </si>
  <si>
    <t>TOTAL ASSETS</t>
  </si>
  <si>
    <t>EQUITY AND LIABILITIES</t>
  </si>
  <si>
    <t>Equity attributable to equity holders of the parent</t>
  </si>
  <si>
    <t>Share capital</t>
  </si>
  <si>
    <t>Reserves</t>
  </si>
  <si>
    <t>Minority shareholders' interests</t>
  </si>
  <si>
    <t>Option reserves</t>
  </si>
  <si>
    <t>Total equity</t>
  </si>
  <si>
    <t>Non-current liabilities</t>
  </si>
  <si>
    <t>Deferred tax liabilities</t>
  </si>
  <si>
    <t>Long term borrowings</t>
  </si>
  <si>
    <t>Total non -current liabilities</t>
  </si>
  <si>
    <t>Current liabilities</t>
  </si>
  <si>
    <t>Payables</t>
  </si>
  <si>
    <t>Short term borrowings</t>
  </si>
  <si>
    <t>Total current liabilities</t>
  </si>
  <si>
    <t>Total liabilities</t>
  </si>
  <si>
    <t>TOTAL EQUITY AND LIABILITIES</t>
  </si>
  <si>
    <t>Net Assets per share (RM)</t>
  </si>
  <si>
    <t>CONDENSED CONSOLIDATED STATEMENT OF CHANGES IN EQUITY</t>
  </si>
  <si>
    <t>FOR THE FINANCIAL PERIOD ENDED 30 SEPTEMBER 2006</t>
  </si>
  <si>
    <t>Attributable to equity holders of the parent</t>
  </si>
  <si>
    <t>Sub-total</t>
  </si>
  <si>
    <t>Minority</t>
  </si>
  <si>
    <t xml:space="preserve">Option </t>
  </si>
  <si>
    <t>Total</t>
  </si>
  <si>
    <t>Non Distribution</t>
  </si>
  <si>
    <t>Distribution</t>
  </si>
  <si>
    <t>Interest</t>
  </si>
  <si>
    <t>equity</t>
  </si>
  <si>
    <t>Share</t>
  </si>
  <si>
    <t>Translation</t>
  </si>
  <si>
    <t>Retained</t>
  </si>
  <si>
    <t>Capital</t>
  </si>
  <si>
    <t>Premium</t>
  </si>
  <si>
    <t>Reserve</t>
  </si>
  <si>
    <t>Profit/(Loss)</t>
  </si>
  <si>
    <t>Balance as at 1 January 2006</t>
  </si>
  <si>
    <t>Changes in equity ended 30 September 2006</t>
  </si>
  <si>
    <t>Exchange differences on</t>
  </si>
  <si>
    <t xml:space="preserve">  translation of foreign subsidiary</t>
  </si>
  <si>
    <t>Movement in Minority Interest arising from the</t>
  </si>
  <si>
    <t xml:space="preserve">  acquisition of additional shares in 2 subsidiaries</t>
  </si>
  <si>
    <t>Net income recognised directly in equity</t>
  </si>
  <si>
    <t xml:space="preserve">Total recognised income and expense for the </t>
  </si>
  <si>
    <t xml:space="preserve">  period</t>
  </si>
  <si>
    <t>Dividend</t>
  </si>
  <si>
    <t>Issuance of ESOS in September 2006</t>
  </si>
  <si>
    <t>Balance as at 30 September 2006</t>
  </si>
  <si>
    <t>Balance as at 1 January 2005</t>
  </si>
  <si>
    <t xml:space="preserve">Recognition of excess interest of acquired </t>
  </si>
  <si>
    <t>subsidiaries in prior year</t>
  </si>
  <si>
    <t>Restated balance as at 1 January 2005</t>
  </si>
  <si>
    <t>Changes in equity ended 30 September 2005</t>
  </si>
  <si>
    <t>Net loss recognised in equity</t>
  </si>
  <si>
    <t>Balance as at 30 September 2005</t>
  </si>
  <si>
    <t>CONDENSED CONSOLIDATED CASH FLOW STATEMENTS</t>
  </si>
  <si>
    <t>Cumulative</t>
  </si>
  <si>
    <t>Ended</t>
  </si>
  <si>
    <t>Cash flows from operating activities</t>
  </si>
  <si>
    <t>Profit before taxation</t>
  </si>
  <si>
    <t>Adjustments for :</t>
  </si>
  <si>
    <t>Non-cash items adjustments</t>
  </si>
  <si>
    <t xml:space="preserve">Operating profit before working capital changes </t>
  </si>
  <si>
    <t>Increase/Decrease in working capital</t>
  </si>
  <si>
    <t xml:space="preserve">Inventories </t>
  </si>
  <si>
    <t>Cash generated from/(used in) operations</t>
  </si>
  <si>
    <t>Interest received</t>
  </si>
  <si>
    <t>Interest paid</t>
  </si>
  <si>
    <t>Taxation paid</t>
  </si>
  <si>
    <t>Net cash flow used in operating activities</t>
  </si>
  <si>
    <t>Cash flows from investing activities</t>
  </si>
  <si>
    <t>Dividend paid</t>
  </si>
  <si>
    <t xml:space="preserve">Purchase of property, plant and equipment </t>
  </si>
  <si>
    <t>Net cash outflow on acquisition of subsidiaries</t>
  </si>
  <si>
    <t xml:space="preserve">Proceeds from disposal of property, plant and equipment </t>
  </si>
  <si>
    <t>Net cash flow used in investing activities</t>
  </si>
  <si>
    <t>Cash flows from financing activities</t>
  </si>
  <si>
    <t>Repayment of borrowings</t>
  </si>
  <si>
    <t>Repayment of hire purchase creditors</t>
  </si>
  <si>
    <t>Repayment of listing expenses</t>
  </si>
  <si>
    <t>Corporate loan drawdown</t>
  </si>
  <si>
    <t>Net cash flow generated from financing activities</t>
  </si>
  <si>
    <t>Exchange differences on translation of the financial statements of</t>
  </si>
  <si>
    <t>foreign subsidiary</t>
  </si>
  <si>
    <t>Net changes in cash and cash equivalents</t>
  </si>
  <si>
    <t>Cash and cash equivalents at beginning of period</t>
  </si>
  <si>
    <t>Cash and cash equivalents at end of period</t>
  </si>
  <si>
    <t>Cash and cash equivalents comprises of</t>
  </si>
  <si>
    <t>Cash and bank balances</t>
  </si>
  <si>
    <t>Bank Overdraft</t>
  </si>
  <si>
    <t>A.</t>
  </si>
  <si>
    <t>EXPLANATORY NOTES TO THE INTERIM FINANCIAL REPORT - FRS 134</t>
  </si>
  <si>
    <t>A1.</t>
  </si>
  <si>
    <t>Basis of Preparation</t>
  </si>
  <si>
    <t>A2.</t>
  </si>
  <si>
    <t>Changes in Accounting Policies</t>
  </si>
  <si>
    <t>(a) FRS 101: Presentation of Financial Statements</t>
  </si>
  <si>
    <t>(b) FRS 3: Business Combinations, FRS 136: Impairment of Assets and FRS 138: Intangible Assets</t>
  </si>
  <si>
    <t>(c) FRS 117: Leases</t>
  </si>
  <si>
    <t>31 December 05</t>
  </si>
  <si>
    <t>as previously reported</t>
  </si>
  <si>
    <t>Reclassification</t>
  </si>
  <si>
    <t>restated</t>
  </si>
  <si>
    <t>A3.</t>
  </si>
  <si>
    <t>Audit Report of Preceding Annual Financial Statements</t>
  </si>
  <si>
    <t>A4.</t>
  </si>
  <si>
    <t>Seasonality or Cyclical</t>
  </si>
  <si>
    <t>A5.</t>
  </si>
  <si>
    <t>Unusual Items</t>
  </si>
  <si>
    <t>A6.</t>
  </si>
  <si>
    <t>Changes in Estimates</t>
  </si>
  <si>
    <t>A7.</t>
  </si>
  <si>
    <t>Debt and Equity Securities</t>
  </si>
  <si>
    <t>A8.</t>
  </si>
  <si>
    <t>Dividend Paid</t>
  </si>
  <si>
    <t>A9.</t>
  </si>
  <si>
    <t>Segment Reporting</t>
  </si>
  <si>
    <t>Segmental information is presented in respect of the Group's business segments:-</t>
  </si>
  <si>
    <t>Rubber</t>
  </si>
  <si>
    <t>Consolidation</t>
  </si>
  <si>
    <t>Quarter ended</t>
  </si>
  <si>
    <t>compounding</t>
  </si>
  <si>
    <t>Retreading</t>
  </si>
  <si>
    <t>Others</t>
  </si>
  <si>
    <t>adjustment</t>
  </si>
  <si>
    <t>30.9.06</t>
  </si>
  <si>
    <t>External revenue</t>
  </si>
  <si>
    <t>Inter-segment revenue</t>
  </si>
  <si>
    <t>Total revenue</t>
  </si>
  <si>
    <t>Oversea revenue</t>
  </si>
  <si>
    <t>Local revenue</t>
  </si>
  <si>
    <t>Segment results</t>
  </si>
  <si>
    <t>Minority Interest</t>
  </si>
  <si>
    <t>Profit for the period attributable to equity holders of the parent</t>
  </si>
  <si>
    <t>A10.</t>
  </si>
  <si>
    <t>Valuation of Property, Plant and Equipment</t>
  </si>
  <si>
    <t>A11.</t>
  </si>
  <si>
    <t>Subsequent Events</t>
  </si>
  <si>
    <t>A12.</t>
  </si>
  <si>
    <t>Changes in the Composition of the Group</t>
  </si>
  <si>
    <t>A13.</t>
  </si>
  <si>
    <t>Contingent Liabilities and Contingent Assets</t>
  </si>
  <si>
    <t>As at 30.9.06</t>
  </si>
  <si>
    <t>Contingent Liabilities</t>
  </si>
  <si>
    <t>Corporate guarantee for credit facilities granted to subsidiaries</t>
  </si>
  <si>
    <t>A14.</t>
  </si>
  <si>
    <t>Capital Commitments</t>
  </si>
  <si>
    <t xml:space="preserve">RM'000 </t>
  </si>
  <si>
    <t>(i) Property, plant and equipment</t>
  </si>
  <si>
    <t xml:space="preserve">    - Authorised but not contracted for</t>
  </si>
  <si>
    <t xml:space="preserve">    - Contracted and balance unpaid</t>
  </si>
  <si>
    <t xml:space="preserve">A15. </t>
  </si>
  <si>
    <t>Related Party Transactions</t>
  </si>
  <si>
    <t xml:space="preserve">A16. </t>
  </si>
  <si>
    <t>9 months</t>
  </si>
  <si>
    <t>30.9.2006</t>
  </si>
  <si>
    <t xml:space="preserve">  Revenue</t>
  </si>
  <si>
    <t xml:space="preserve">  Operating Expenses</t>
  </si>
  <si>
    <t xml:space="preserve">  Pre-tax loss</t>
  </si>
  <si>
    <t xml:space="preserve">  Income tax expenses</t>
  </si>
  <si>
    <t xml:space="preserve">  Total loss at company level</t>
  </si>
  <si>
    <t xml:space="preserve">  Loss on investment cost</t>
  </si>
  <si>
    <t>The cash flows effect attributable to the discontinuing operation are as follows:-</t>
  </si>
  <si>
    <t xml:space="preserve">  Cash flows from/(used in) operating activities</t>
  </si>
  <si>
    <t xml:space="preserve">  Cash flows from/(used in) investing activities</t>
  </si>
  <si>
    <t xml:space="preserve">  Cash flows from/(used in) financing activities</t>
  </si>
  <si>
    <t xml:space="preserve">  Exchange difference</t>
  </si>
  <si>
    <t xml:space="preserve">  Net increase/(decrease) in cash and cash equivalent</t>
  </si>
  <si>
    <t>As at 30 September 2006, there is no significant changes to the activities of the Group of Companies.</t>
  </si>
  <si>
    <t>B.</t>
  </si>
  <si>
    <t>BURSA MALAYSIA SECURITIES BERHAD LISTING REQUIREMENTS</t>
  </si>
  <si>
    <t>B1.</t>
  </si>
  <si>
    <t>Performance Review</t>
  </si>
  <si>
    <t>30.9.05</t>
  </si>
  <si>
    <t>Profit After Tax and Minority Interest</t>
  </si>
  <si>
    <t>B2.</t>
  </si>
  <si>
    <t>Comparison Of The Current Quarter Results Against Preceding Quarter</t>
  </si>
  <si>
    <t>Current Quarter</t>
  </si>
  <si>
    <t>Preceding Quarter</t>
  </si>
  <si>
    <t>ended 30.9.06</t>
  </si>
  <si>
    <t>ended 30.6.06</t>
  </si>
  <si>
    <t>B3.</t>
  </si>
  <si>
    <t>Prospects</t>
  </si>
  <si>
    <t>B4.</t>
  </si>
  <si>
    <t>Profit forecast</t>
  </si>
  <si>
    <t>Not applicable.</t>
  </si>
  <si>
    <t>B5.</t>
  </si>
  <si>
    <t>Taxation Charge</t>
  </si>
  <si>
    <t>The taxation comprises the following :</t>
  </si>
  <si>
    <t>Based on results for the period</t>
  </si>
  <si>
    <t>Taxation - current year</t>
  </si>
  <si>
    <t>- Prior year taxation</t>
  </si>
  <si>
    <t>Deferred taxation</t>
  </si>
  <si>
    <t>Total taxation</t>
  </si>
  <si>
    <t>B6.</t>
  </si>
  <si>
    <t>Unquoted Investments and/or Properties</t>
  </si>
  <si>
    <t>B7.</t>
  </si>
  <si>
    <t>Quoted Securities</t>
  </si>
  <si>
    <t>B8.</t>
  </si>
  <si>
    <t>Corporate Proposal</t>
  </si>
  <si>
    <t>B9.</t>
  </si>
  <si>
    <t>Group Borrowings</t>
  </si>
  <si>
    <t>The Group borrowings as at 30 September 2006 were as follows :-</t>
  </si>
  <si>
    <t>Secured</t>
  </si>
  <si>
    <t>Unsecured</t>
  </si>
  <si>
    <t xml:space="preserve"> - Local currency (RM)</t>
  </si>
  <si>
    <t xml:space="preserve"> - Foreign currency (AUD)</t>
  </si>
  <si>
    <t xml:space="preserve"> - MUNIF (RM)</t>
  </si>
  <si>
    <t xml:space="preserve"> - IMTN (RM)</t>
  </si>
  <si>
    <t>B10.</t>
  </si>
  <si>
    <t>Off Balance Sheet Financial Instruments</t>
  </si>
  <si>
    <t>As at</t>
  </si>
  <si>
    <t>Forward foreign exchange contracts</t>
  </si>
  <si>
    <t>B11.</t>
  </si>
  <si>
    <t>Material litigation</t>
  </si>
  <si>
    <t>B12.</t>
  </si>
  <si>
    <t>Proposed Dividend</t>
  </si>
  <si>
    <t>B13.</t>
  </si>
  <si>
    <t>Earnings Per Share (EPS)</t>
  </si>
  <si>
    <t>Basic EPS</t>
  </si>
  <si>
    <t>Net profit attributable to the shareholders (RM'000)</t>
  </si>
  <si>
    <t>Weighted average number of shares ('000)</t>
  </si>
  <si>
    <t>Basic Earnings Per Share (sen)</t>
  </si>
  <si>
    <t>Diluted EPS</t>
  </si>
  <si>
    <r>
      <t xml:space="preserve">Notes Pursuant to FRS 135 </t>
    </r>
    <r>
      <rPr>
        <b/>
        <vertAlign val="subscript"/>
        <sz val="10"/>
        <rFont val="Times New Roman"/>
        <family val="1"/>
      </rPr>
      <t>2004</t>
    </r>
    <r>
      <rPr>
        <b/>
        <sz val="10"/>
        <rFont val="Times New Roman"/>
        <family val="1"/>
      </rPr>
      <t xml:space="preserve"> (formerly known as MASB 28) - Discontinuing Operation</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</si>
</sst>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_(* #,##0.0000_);_(* \(#,##0.0000\);_(* &quot;-&quot;??_);_(@_)"/>
    <numFmt numFmtId="179" formatCode="#,##0.000;\-#,##0.000"/>
    <numFmt numFmtId="180" formatCode="_-* #,##0_-;\-* #,##0_-;_-* &quot;-&quot;??_-;_-@_-"/>
    <numFmt numFmtId="181" formatCode="#,##0.00_ ;\-#,##0.00\ "/>
    <numFmt numFmtId="182" formatCode="#,##0.0000;\-#,##0.0000"/>
    <numFmt numFmtId="183" formatCode="#,##0.0000_);\(#,##0.0000\)"/>
    <numFmt numFmtId="184" formatCode="_(* #,##0.00_);_(* \(#,##0.00\);_(* &quot;-&quot;_);_(@_)"/>
    <numFmt numFmtId="185" formatCode="0.0"/>
    <numFmt numFmtId="186" formatCode="#,##0.0"/>
    <numFmt numFmtId="187" formatCode="[$-409]dd\-mmm\-yy;@"/>
    <numFmt numFmtId="188" formatCode="_(* #,##0.0_);_(* \(#,##0.0\);_(* &quot;-&quot;??_);_(@_)"/>
    <numFmt numFmtId="189" formatCode="#,##0.00000"/>
    <numFmt numFmtId="190" formatCode="#,##0.0_);\(#,##0.0\)"/>
    <numFmt numFmtId="191" formatCode="#,##0.00000_);\(#,##0.00000\)"/>
    <numFmt numFmtId="192" formatCode="#,##0.0000"/>
    <numFmt numFmtId="193" formatCode="#,##0.000000_);\(#,##0.000000\)"/>
    <numFmt numFmtId="194" formatCode="#,##0.00000;\-#,##0.00000"/>
    <numFmt numFmtId="195" formatCode="0.00000"/>
    <numFmt numFmtId="196" formatCode="#,##0.00;\(#,##0.00\)"/>
    <numFmt numFmtId="197" formatCode="_(* #,##0_);_(* \(#,##0\);_(* &quot;-&quot;?_);_(@_)"/>
    <numFmt numFmtId="198" formatCode="mmm\-yyyy"/>
    <numFmt numFmtId="199" formatCode="#,##0.000;[Red]\-#,##0.000"/>
    <numFmt numFmtId="200" formatCode="#,##0.0000;[Red]\-#,##0.0000"/>
    <numFmt numFmtId="201" formatCode="#,##0;[Red]\(#,##0\)"/>
    <numFmt numFmtId="202" formatCode="#,##0.000_);[Red]\(#,##0.000\)"/>
    <numFmt numFmtId="203" formatCode="#,##0.0_);[Red]\(#,##0.0\)"/>
    <numFmt numFmtId="204" formatCode="_(* #,##0.000_);_(* \(#,##0.000\);_(* &quot;-&quot;??_);_(@_)"/>
    <numFmt numFmtId="205" formatCode="_-* #,##0.0000_-;\-* #,##0.0000_-;_-* &quot;-&quot;??_-;_-@_-"/>
    <numFmt numFmtId="206" formatCode="_(* #,##0.000_);_(* \(#,##0.000\);_(* &quot;-&quot;_);_(@_)"/>
    <numFmt numFmtId="207" formatCode="#,##0_ ;\-#,##0\ "/>
    <numFmt numFmtId="208" formatCode="#,##0;\(#,##0\)"/>
    <numFmt numFmtId="209" formatCode="#,_);\(#,\)"/>
    <numFmt numFmtId="210" formatCode="0,000"/>
    <numFmt numFmtId="211" formatCode="#\ ??/1000"/>
    <numFmt numFmtId="212" formatCode="_(* #,##0.0_);_(* \(#,##0.0\);_(* &quot;-&quot;_);_(@_)"/>
    <numFmt numFmtId="213" formatCode="_(* #,##0.00000_);_(* \(#,##0.00000\);_(* &quot;-&quot;??_);_(@_)"/>
    <numFmt numFmtId="214" formatCode="dd/mm/yy;@"/>
    <numFmt numFmtId="215" formatCode="#,##0.0;\-#,##0.0"/>
    <numFmt numFmtId="216" formatCode="#,##0.0000_);[Red]\(#,##0.0000\)"/>
    <numFmt numFmtId="217" formatCode="_ * #,##0.00_ ;_ * \-#,##0.00_ ;_ * &quot;-&quot;??_ ;_ @_ "/>
    <numFmt numFmtId="218" formatCode="&quot;$&quot;#,##0.0000"/>
    <numFmt numFmtId="219" formatCode="_(* #,##0.0000_);_(* \(#,##0.0000\);_(* &quot;-&quot;????_);_(@_)"/>
    <numFmt numFmtId="220" formatCode="_-* #,##0.0000_-;\-* #,##0.0000_-;_-* &quot;-&quot;????_-;_-@_-"/>
    <numFmt numFmtId="221" formatCode="_(* #,##0.0_);_(* \(#,##0.0\);_(* &quot;-&quot;?_);_(@_)"/>
    <numFmt numFmtId="222" formatCode="_(* #,##0.00000_);_(* \(#,##0.00000\);_(* &quot;-&quot;_);_(@_)"/>
    <numFmt numFmtId="223" formatCode="_(* #,##0.000000_);_(* \(#,##0.000000\);_(* &quot;-&quot;_);_(@_)"/>
    <numFmt numFmtId="224" formatCode="_(* #,##0.000000000_);_(* \(#,##0.000000000\);_(* &quot;-&quot;?????????_);_(@_)"/>
  </numFmts>
  <fonts count="24">
    <font>
      <sz val="10"/>
      <name val="Arial"/>
      <family val="2"/>
    </font>
    <font>
      <u val="single"/>
      <sz val="10"/>
      <color indexed="36"/>
      <name val="Arial"/>
      <family val="2"/>
    </font>
    <font>
      <u val="single"/>
      <sz val="10"/>
      <color indexed="12"/>
      <name val="Arial"/>
      <family val="2"/>
    </font>
    <font>
      <sz val="12"/>
      <name val="宋体"/>
      <family val="0"/>
    </font>
    <font>
      <b/>
      <sz val="10"/>
      <name val="Times New Roman"/>
      <family val="1"/>
    </font>
    <font>
      <sz val="10"/>
      <color indexed="18"/>
      <name val="Arial"/>
      <family val="2"/>
    </font>
    <font>
      <sz val="10"/>
      <name val="Times New Roman"/>
      <family val="1"/>
    </font>
    <font>
      <b/>
      <sz val="8"/>
      <name val="Times New Roman"/>
      <family val="1"/>
    </font>
    <font>
      <sz val="9"/>
      <name val="Times New Roman"/>
      <family val="1"/>
    </font>
    <font>
      <u val="single"/>
      <sz val="10"/>
      <name val="Times New Roman"/>
      <family val="1"/>
    </font>
    <font>
      <b/>
      <sz val="10"/>
      <color indexed="10"/>
      <name val="Times New Roman"/>
      <family val="1"/>
    </font>
    <font>
      <sz val="10"/>
      <color indexed="9"/>
      <name val="Times New Roman"/>
      <family val="1"/>
    </font>
    <font>
      <i/>
      <sz val="10"/>
      <name val="Times New Roman"/>
      <family val="1"/>
    </font>
    <font>
      <sz val="10"/>
      <color indexed="10"/>
      <name val="Times New Roman"/>
      <family val="1"/>
    </font>
    <font>
      <sz val="10"/>
      <color indexed="12"/>
      <name val="Times New Roman"/>
      <family val="1"/>
    </font>
    <font>
      <b/>
      <sz val="10"/>
      <color indexed="12"/>
      <name val="Times New Roman"/>
      <family val="1"/>
    </font>
    <font>
      <b/>
      <u val="single"/>
      <sz val="10"/>
      <name val="Times New Roman"/>
      <family val="1"/>
    </font>
    <font>
      <sz val="10"/>
      <color indexed="10"/>
      <name val="Arial"/>
      <family val="2"/>
    </font>
    <font>
      <sz val="11"/>
      <name val="Times New Roman"/>
      <family val="1"/>
    </font>
    <font>
      <b/>
      <sz val="11"/>
      <name val="Times New Roman"/>
      <family val="1"/>
    </font>
    <font>
      <b/>
      <vertAlign val="subscript"/>
      <sz val="10"/>
      <name val="Times New Roman"/>
      <family val="1"/>
    </font>
    <font>
      <sz val="6"/>
      <name val="Times New Roman"/>
      <family val="1"/>
    </font>
    <font>
      <sz val="10"/>
      <color indexed="8"/>
      <name val="Times New Roman"/>
      <family val="1"/>
    </font>
    <font>
      <sz val="11"/>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0" borderId="0" applyBorder="0">
      <alignment/>
      <protection/>
    </xf>
    <xf numFmtId="217" fontId="3" fillId="0" borderId="0" applyFont="0" applyFill="0" applyBorder="0" applyAlignment="0" applyProtection="0"/>
    <xf numFmtId="0" fontId="0" fillId="0" borderId="0">
      <alignment/>
      <protection/>
    </xf>
  </cellStyleXfs>
  <cellXfs count="200">
    <xf numFmtId="0" fontId="0" fillId="0" borderId="0" xfId="0" applyAlignment="1">
      <alignment/>
    </xf>
    <xf numFmtId="0" fontId="4" fillId="0" borderId="0" xfId="23" applyFont="1" applyAlignment="1">
      <alignment/>
      <protection/>
    </xf>
    <xf numFmtId="0" fontId="5" fillId="0" borderId="0" xfId="0" applyFont="1" applyAlignment="1">
      <alignment/>
    </xf>
    <xf numFmtId="0" fontId="6" fillId="0" borderId="0" xfId="23" applyFont="1">
      <alignment/>
      <protection/>
    </xf>
    <xf numFmtId="0" fontId="7" fillId="0" borderId="0" xfId="23" applyFont="1" applyAlignment="1" quotePrefix="1">
      <alignment/>
      <protection/>
    </xf>
    <xf numFmtId="0" fontId="4" fillId="0" borderId="0" xfId="23" applyFont="1">
      <alignment/>
      <protection/>
    </xf>
    <xf numFmtId="0" fontId="6" fillId="0" borderId="0" xfId="23" applyFont="1" applyAlignment="1">
      <alignment horizontal="center"/>
      <protection/>
    </xf>
    <xf numFmtId="0" fontId="8" fillId="0" borderId="0" xfId="23" applyFont="1" applyAlignment="1">
      <alignment horizontal="center"/>
      <protection/>
    </xf>
    <xf numFmtId="173" fontId="6" fillId="0" borderId="0" xfId="15" applyNumberFormat="1" applyFont="1" applyAlignment="1">
      <alignment horizontal="center"/>
    </xf>
    <xf numFmtId="0" fontId="9" fillId="0" borderId="0" xfId="23" applyFont="1">
      <alignment/>
      <protection/>
    </xf>
    <xf numFmtId="0" fontId="6" fillId="0" borderId="0" xfId="15" applyNumberFormat="1" applyFont="1" applyAlignment="1">
      <alignment/>
    </xf>
    <xf numFmtId="173" fontId="6" fillId="0" borderId="0" xfId="15" applyNumberFormat="1" applyFont="1" applyAlignment="1">
      <alignment/>
    </xf>
    <xf numFmtId="173" fontId="6" fillId="0" borderId="1" xfId="15" applyNumberFormat="1" applyFont="1" applyBorder="1" applyAlignment="1">
      <alignment/>
    </xf>
    <xf numFmtId="173" fontId="6" fillId="0" borderId="0" xfId="15" applyNumberFormat="1" applyFont="1" applyBorder="1" applyAlignment="1">
      <alignment/>
    </xf>
    <xf numFmtId="0" fontId="6" fillId="0" borderId="0" xfId="23" applyNumberFormat="1" applyFont="1">
      <alignment/>
      <protection/>
    </xf>
    <xf numFmtId="173" fontId="6" fillId="0" borderId="0" xfId="15" applyNumberFormat="1" applyFont="1" applyBorder="1" applyAlignment="1">
      <alignment horizontal="center"/>
    </xf>
    <xf numFmtId="0" fontId="6" fillId="0" borderId="0" xfId="23" applyNumberFormat="1" applyFont="1" applyBorder="1">
      <alignment/>
      <protection/>
    </xf>
    <xf numFmtId="173" fontId="6" fillId="0" borderId="1" xfId="15" applyNumberFormat="1" applyFont="1" applyBorder="1" applyAlignment="1">
      <alignment horizontal="center"/>
    </xf>
    <xf numFmtId="173" fontId="4" fillId="0" borderId="2" xfId="15" applyNumberFormat="1" applyFont="1" applyBorder="1" applyAlignment="1">
      <alignment horizontal="center"/>
    </xf>
    <xf numFmtId="173" fontId="4" fillId="0" borderId="0" xfId="15" applyNumberFormat="1" applyFont="1" applyAlignment="1">
      <alignment/>
    </xf>
    <xf numFmtId="173" fontId="4" fillId="0" borderId="0" xfId="15" applyNumberFormat="1" applyFont="1" applyAlignment="1">
      <alignment horizontal="center"/>
    </xf>
    <xf numFmtId="173" fontId="4" fillId="0" borderId="3" xfId="15" applyNumberFormat="1" applyFont="1" applyBorder="1" applyAlignment="1">
      <alignment horizontal="center"/>
    </xf>
    <xf numFmtId="173" fontId="4" fillId="0" borderId="4" xfId="15" applyNumberFormat="1" applyFont="1" applyBorder="1" applyAlignment="1">
      <alignment/>
    </xf>
    <xf numFmtId="0" fontId="6" fillId="0" borderId="0" xfId="23" applyFont="1" quotePrefix="1">
      <alignment/>
      <protection/>
    </xf>
    <xf numFmtId="43" fontId="6" fillId="0" borderId="4" xfId="15" applyFont="1" applyFill="1" applyBorder="1" applyAlignment="1">
      <alignment/>
    </xf>
    <xf numFmtId="173" fontId="6" fillId="0" borderId="0" xfId="15" applyNumberFormat="1" applyFont="1" applyFill="1" applyAlignment="1">
      <alignment/>
    </xf>
    <xf numFmtId="173" fontId="6" fillId="0" borderId="0" xfId="15" applyNumberFormat="1" applyFont="1" applyFill="1" applyAlignment="1">
      <alignment horizontal="right"/>
    </xf>
    <xf numFmtId="173" fontId="6" fillId="0" borderId="0" xfId="15" applyNumberFormat="1" applyFont="1" applyAlignment="1">
      <alignment horizontal="right"/>
    </xf>
    <xf numFmtId="43" fontId="6" fillId="0" borderId="4" xfId="15" applyFont="1" applyFill="1" applyBorder="1" applyAlignment="1">
      <alignment horizontal="right"/>
    </xf>
    <xf numFmtId="43" fontId="6" fillId="0" borderId="0" xfId="15" applyFont="1" applyBorder="1" applyAlignment="1">
      <alignment/>
    </xf>
    <xf numFmtId="173" fontId="6" fillId="0" borderId="0" xfId="15" applyNumberFormat="1" applyFont="1" applyBorder="1" applyAlignment="1">
      <alignment horizontal="right"/>
    </xf>
    <xf numFmtId="173" fontId="6" fillId="0" borderId="0" xfId="15" applyNumberFormat="1" applyFont="1" applyAlignment="1">
      <alignment horizontal="justify"/>
    </xf>
    <xf numFmtId="0" fontId="6" fillId="0" borderId="0" xfId="23" applyFont="1" applyAlignment="1">
      <alignment horizontal="justify"/>
      <protection/>
    </xf>
    <xf numFmtId="16" fontId="6" fillId="0" borderId="0" xfId="23" applyNumberFormat="1" applyFont="1" applyAlignment="1">
      <alignment horizontal="center"/>
      <protection/>
    </xf>
    <xf numFmtId="0" fontId="6" fillId="0" borderId="0" xfId="15" applyNumberFormat="1" applyFont="1" applyAlignment="1">
      <alignment horizontal="left"/>
    </xf>
    <xf numFmtId="173" fontId="6" fillId="0" borderId="5" xfId="15" applyNumberFormat="1" applyFont="1" applyBorder="1" applyAlignment="1">
      <alignment/>
    </xf>
    <xf numFmtId="0" fontId="4" fillId="0" borderId="0" xfId="15" applyNumberFormat="1" applyFont="1" applyAlignment="1">
      <alignment/>
    </xf>
    <xf numFmtId="0" fontId="6" fillId="0" borderId="0" xfId="15" applyNumberFormat="1" applyFont="1" applyBorder="1" applyAlignment="1">
      <alignment/>
    </xf>
    <xf numFmtId="0" fontId="4" fillId="0" borderId="0" xfId="15" applyNumberFormat="1" applyFont="1" applyBorder="1" applyAlignment="1">
      <alignment/>
    </xf>
    <xf numFmtId="173" fontId="6" fillId="0" borderId="3" xfId="15" applyNumberFormat="1" applyFont="1" applyBorder="1" applyAlignment="1">
      <alignment/>
    </xf>
    <xf numFmtId="0" fontId="6" fillId="0" borderId="0" xfId="23" applyFont="1" applyBorder="1">
      <alignment/>
      <protection/>
    </xf>
    <xf numFmtId="173" fontId="6" fillId="0" borderId="1" xfId="15" applyNumberFormat="1" applyFont="1" applyBorder="1" applyAlignment="1">
      <alignment horizontal="right"/>
    </xf>
    <xf numFmtId="0" fontId="10" fillId="0" borderId="0" xfId="23" applyNumberFormat="1" applyFont="1">
      <alignment/>
      <protection/>
    </xf>
    <xf numFmtId="0" fontId="4" fillId="0" borderId="0" xfId="23" applyNumberFormat="1" applyFont="1">
      <alignment/>
      <protection/>
    </xf>
    <xf numFmtId="0" fontId="6" fillId="0" borderId="0" xfId="23" applyNumberFormat="1" applyFont="1" applyFill="1">
      <alignment/>
      <protection/>
    </xf>
    <xf numFmtId="173" fontId="6" fillId="0" borderId="6" xfId="15" applyNumberFormat="1" applyFont="1" applyBorder="1" applyAlignment="1">
      <alignment/>
    </xf>
    <xf numFmtId="0" fontId="6" fillId="0" borderId="0" xfId="23" applyFont="1" applyFill="1" applyBorder="1">
      <alignment/>
      <protection/>
    </xf>
    <xf numFmtId="173" fontId="6" fillId="0" borderId="6" xfId="15" applyNumberFormat="1" applyFont="1" applyFill="1" applyBorder="1" applyAlignment="1">
      <alignment/>
    </xf>
    <xf numFmtId="0" fontId="6" fillId="0" borderId="0" xfId="23" applyFont="1" applyFill="1">
      <alignment/>
      <protection/>
    </xf>
    <xf numFmtId="173" fontId="6" fillId="0" borderId="7" xfId="15" applyNumberFormat="1" applyFont="1" applyBorder="1" applyAlignment="1">
      <alignment/>
    </xf>
    <xf numFmtId="173" fontId="6" fillId="0" borderId="8" xfId="15" applyNumberFormat="1" applyFont="1" applyFill="1" applyBorder="1" applyAlignment="1">
      <alignment/>
    </xf>
    <xf numFmtId="0" fontId="4" fillId="0" borderId="0" xfId="23" applyNumberFormat="1" applyFont="1" applyFill="1">
      <alignment/>
      <protection/>
    </xf>
    <xf numFmtId="173" fontId="6" fillId="0" borderId="9" xfId="15" applyNumberFormat="1" applyFont="1" applyFill="1" applyBorder="1" applyAlignment="1">
      <alignment/>
    </xf>
    <xf numFmtId="173" fontId="6" fillId="0" borderId="8" xfId="15" applyNumberFormat="1" applyFont="1" applyBorder="1" applyAlignment="1">
      <alignment/>
    </xf>
    <xf numFmtId="173" fontId="6" fillId="0" borderId="8" xfId="15" applyNumberFormat="1" applyFont="1" applyBorder="1" applyAlignment="1">
      <alignment horizontal="center"/>
    </xf>
    <xf numFmtId="173" fontId="6" fillId="0" borderId="9" xfId="15" applyNumberFormat="1" applyFont="1" applyBorder="1" applyAlignment="1">
      <alignment/>
    </xf>
    <xf numFmtId="173" fontId="6" fillId="0" borderId="3" xfId="15" applyNumberFormat="1" applyFont="1" applyFill="1" applyBorder="1" applyAlignment="1">
      <alignment/>
    </xf>
    <xf numFmtId="173" fontId="11" fillId="0" borderId="0" xfId="15" applyNumberFormat="1" applyFont="1" applyAlignment="1">
      <alignment/>
    </xf>
    <xf numFmtId="0" fontId="6" fillId="0" borderId="0" xfId="23" applyNumberFormat="1" applyFont="1" applyAlignment="1">
      <alignment horizontal="left"/>
      <protection/>
    </xf>
    <xf numFmtId="43" fontId="6" fillId="0" borderId="0" xfId="15" applyFont="1" applyAlignment="1">
      <alignment/>
    </xf>
    <xf numFmtId="173" fontId="6" fillId="0" borderId="0" xfId="23" applyNumberFormat="1" applyFont="1">
      <alignment/>
      <protection/>
    </xf>
    <xf numFmtId="0" fontId="6" fillId="0" borderId="0" xfId="23" applyFont="1" applyAlignment="1">
      <alignment horizontal="right"/>
      <protection/>
    </xf>
    <xf numFmtId="173" fontId="4" fillId="0" borderId="0" xfId="23" applyNumberFormat="1" applyFont="1">
      <alignment/>
      <protection/>
    </xf>
    <xf numFmtId="41" fontId="6" fillId="0" borderId="0" xfId="23" applyNumberFormat="1" applyFont="1">
      <alignment/>
      <protection/>
    </xf>
    <xf numFmtId="0" fontId="4" fillId="0" borderId="0" xfId="23" applyFont="1" applyFill="1" applyAlignment="1">
      <alignment/>
      <protection/>
    </xf>
    <xf numFmtId="0" fontId="7" fillId="0" borderId="0" xfId="23" applyFont="1" applyFill="1" applyAlignment="1">
      <alignment/>
      <protection/>
    </xf>
    <xf numFmtId="0" fontId="4" fillId="0" borderId="0" xfId="23" applyFont="1" applyFill="1">
      <alignment/>
      <protection/>
    </xf>
    <xf numFmtId="173" fontId="6" fillId="0" borderId="6"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10" xfId="15" applyNumberFormat="1" applyFont="1" applyFill="1" applyBorder="1" applyAlignment="1">
      <alignment/>
    </xf>
    <xf numFmtId="173" fontId="12" fillId="0" borderId="11" xfId="15" applyNumberFormat="1" applyFont="1" applyFill="1" applyBorder="1" applyAlignment="1">
      <alignment/>
    </xf>
    <xf numFmtId="173" fontId="12" fillId="0" borderId="8" xfId="15" applyNumberFormat="1" applyFont="1" applyFill="1" applyBorder="1" applyAlignment="1">
      <alignment/>
    </xf>
    <xf numFmtId="173" fontId="6" fillId="0" borderId="10" xfId="15" applyNumberFormat="1" applyFont="1" applyFill="1" applyBorder="1" applyAlignment="1">
      <alignment horizontal="center"/>
    </xf>
    <xf numFmtId="173" fontId="6" fillId="0" borderId="0" xfId="15" applyNumberFormat="1" applyFont="1" applyFill="1" applyBorder="1" applyAlignment="1">
      <alignment horizontal="center"/>
    </xf>
    <xf numFmtId="173" fontId="6" fillId="0" borderId="11" xfId="15" applyNumberFormat="1" applyFont="1" applyFill="1" applyBorder="1" applyAlignment="1">
      <alignment horizontal="center"/>
    </xf>
    <xf numFmtId="173" fontId="6" fillId="0" borderId="8" xfId="15" applyNumberFormat="1" applyFont="1" applyFill="1" applyBorder="1" applyAlignment="1">
      <alignment horizontal="center"/>
    </xf>
    <xf numFmtId="173" fontId="6" fillId="0" borderId="0" xfId="15" applyNumberFormat="1" applyFont="1" applyFill="1" applyBorder="1" applyAlignment="1">
      <alignment/>
    </xf>
    <xf numFmtId="173" fontId="6" fillId="0" borderId="11" xfId="15" applyNumberFormat="1" applyFont="1" applyFill="1" applyBorder="1" applyAlignment="1">
      <alignment/>
    </xf>
    <xf numFmtId="173" fontId="6" fillId="0" borderId="10" xfId="15" applyNumberFormat="1" applyFont="1" applyFill="1" applyBorder="1" applyAlignment="1">
      <alignment horizontal="right"/>
    </xf>
    <xf numFmtId="173" fontId="6" fillId="0" borderId="0" xfId="15" applyNumberFormat="1" applyFont="1" applyFill="1" applyBorder="1" applyAlignment="1">
      <alignment horizontal="right"/>
    </xf>
    <xf numFmtId="173" fontId="6" fillId="0" borderId="11" xfId="15" applyNumberFormat="1" applyFont="1" applyFill="1" applyBorder="1" applyAlignment="1">
      <alignment horizontal="right"/>
    </xf>
    <xf numFmtId="173" fontId="6" fillId="0" borderId="8" xfId="15" applyNumberFormat="1" applyFont="1" applyFill="1" applyBorder="1" applyAlignment="1">
      <alignment horizontal="right"/>
    </xf>
    <xf numFmtId="0" fontId="6" fillId="0" borderId="0" xfId="0" applyFont="1" applyFill="1" applyAlignment="1">
      <alignment horizontal="justify"/>
    </xf>
    <xf numFmtId="173" fontId="6" fillId="0" borderId="12" xfId="15" applyNumberFormat="1" applyFont="1" applyFill="1" applyBorder="1" applyAlignment="1">
      <alignment/>
    </xf>
    <xf numFmtId="173" fontId="6" fillId="0" borderId="2" xfId="15" applyNumberFormat="1" applyFont="1" applyFill="1" applyBorder="1" applyAlignment="1">
      <alignment/>
    </xf>
    <xf numFmtId="173" fontId="6" fillId="0" borderId="13" xfId="15" applyNumberFormat="1" applyFont="1" applyFill="1" applyBorder="1" applyAlignment="1">
      <alignment/>
    </xf>
    <xf numFmtId="173" fontId="6" fillId="0" borderId="14" xfId="15" applyNumberFormat="1" applyFont="1" applyFill="1" applyBorder="1" applyAlignment="1">
      <alignment/>
    </xf>
    <xf numFmtId="173" fontId="6" fillId="0" borderId="1" xfId="15" applyNumberFormat="1" applyFont="1" applyFill="1" applyBorder="1" applyAlignment="1">
      <alignment/>
    </xf>
    <xf numFmtId="173" fontId="6" fillId="0" borderId="15" xfId="15" applyNumberFormat="1" applyFont="1" applyFill="1" applyBorder="1" applyAlignment="1">
      <alignment/>
    </xf>
    <xf numFmtId="173" fontId="6" fillId="0" borderId="7" xfId="15" applyNumberFormat="1" applyFont="1" applyFill="1" applyBorder="1" applyAlignment="1">
      <alignment/>
    </xf>
    <xf numFmtId="0" fontId="13" fillId="0" borderId="0" xfId="23" applyFont="1" applyFill="1">
      <alignment/>
      <protection/>
    </xf>
    <xf numFmtId="173" fontId="6" fillId="0" borderId="16" xfId="15" applyNumberFormat="1" applyFont="1" applyFill="1" applyBorder="1" applyAlignment="1">
      <alignment/>
    </xf>
    <xf numFmtId="173" fontId="6" fillId="0" borderId="17" xfId="15" applyNumberFormat="1" applyFont="1" applyFill="1" applyBorder="1" applyAlignment="1">
      <alignment/>
    </xf>
    <xf numFmtId="173" fontId="6" fillId="0" borderId="18" xfId="15" applyNumberFormat="1" applyFont="1" applyFill="1" applyBorder="1" applyAlignment="1">
      <alignment/>
    </xf>
    <xf numFmtId="173" fontId="6" fillId="0" borderId="10" xfId="15" applyNumberFormat="1" applyFont="1" applyBorder="1" applyAlignment="1">
      <alignment horizontal="right"/>
    </xf>
    <xf numFmtId="173" fontId="6" fillId="0" borderId="11" xfId="15" applyNumberFormat="1" applyFont="1" applyBorder="1" applyAlignment="1">
      <alignment horizontal="right"/>
    </xf>
    <xf numFmtId="173" fontId="13" fillId="0" borderId="0" xfId="15" applyNumberFormat="1" applyFont="1" applyFill="1" applyAlignment="1">
      <alignment/>
    </xf>
    <xf numFmtId="173" fontId="13" fillId="0" borderId="10" xfId="15" applyNumberFormat="1" applyFont="1" applyFill="1" applyBorder="1" applyAlignment="1">
      <alignment horizontal="right"/>
    </xf>
    <xf numFmtId="173" fontId="13" fillId="0" borderId="0" xfId="15" applyNumberFormat="1" applyFont="1" applyFill="1" applyBorder="1" applyAlignment="1">
      <alignment horizontal="right"/>
    </xf>
    <xf numFmtId="173" fontId="13" fillId="0" borderId="11" xfId="15" applyNumberFormat="1" applyFont="1" applyFill="1" applyBorder="1" applyAlignment="1">
      <alignment horizontal="right"/>
    </xf>
    <xf numFmtId="173" fontId="13" fillId="0" borderId="8" xfId="15" applyNumberFormat="1" applyFont="1" applyFill="1" applyBorder="1" applyAlignment="1">
      <alignment horizontal="right"/>
    </xf>
    <xf numFmtId="173" fontId="13" fillId="0" borderId="0" xfId="15" applyNumberFormat="1" applyFont="1" applyFill="1" applyAlignment="1">
      <alignment horizontal="right"/>
    </xf>
    <xf numFmtId="173" fontId="6" fillId="0" borderId="14" xfId="15" applyNumberFormat="1" applyFont="1" applyFill="1" applyBorder="1" applyAlignment="1">
      <alignment horizontal="right"/>
    </xf>
    <xf numFmtId="173" fontId="6" fillId="0" borderId="1" xfId="15" applyNumberFormat="1" applyFont="1" applyFill="1" applyBorder="1" applyAlignment="1">
      <alignment horizontal="right"/>
    </xf>
    <xf numFmtId="173" fontId="6" fillId="0" borderId="15" xfId="15" applyNumberFormat="1" applyFont="1" applyFill="1" applyBorder="1" applyAlignment="1">
      <alignment horizontal="right"/>
    </xf>
    <xf numFmtId="173" fontId="6" fillId="0" borderId="7" xfId="15" applyNumberFormat="1" applyFont="1" applyFill="1" applyBorder="1" applyAlignment="1">
      <alignment horizontal="right"/>
    </xf>
    <xf numFmtId="173" fontId="6" fillId="0" borderId="12" xfId="15" applyNumberFormat="1" applyFont="1" applyFill="1" applyBorder="1" applyAlignment="1">
      <alignment horizontal="right"/>
    </xf>
    <xf numFmtId="173" fontId="6" fillId="0" borderId="2" xfId="15" applyNumberFormat="1" applyFont="1" applyFill="1" applyBorder="1" applyAlignment="1">
      <alignment horizontal="right"/>
    </xf>
    <xf numFmtId="173" fontId="6" fillId="0" borderId="13" xfId="15" applyNumberFormat="1" applyFont="1" applyFill="1" applyBorder="1" applyAlignment="1">
      <alignment horizontal="right"/>
    </xf>
    <xf numFmtId="173" fontId="6" fillId="0" borderId="6" xfId="15" applyNumberFormat="1" applyFont="1" applyFill="1" applyBorder="1" applyAlignment="1">
      <alignment horizontal="right"/>
    </xf>
    <xf numFmtId="173" fontId="6" fillId="0" borderId="0" xfId="15" applyNumberFormat="1" applyFont="1" applyFill="1" applyAlignment="1">
      <alignment horizontal="justify"/>
    </xf>
    <xf numFmtId="173" fontId="6" fillId="0" borderId="14" xfId="15" applyNumberFormat="1" applyFont="1" applyFill="1" applyBorder="1" applyAlignment="1">
      <alignment horizontal="justify"/>
    </xf>
    <xf numFmtId="173" fontId="6" fillId="0" borderId="1" xfId="15" applyNumberFormat="1" applyFont="1" applyFill="1" applyBorder="1" applyAlignment="1">
      <alignment horizontal="justify"/>
    </xf>
    <xf numFmtId="173" fontId="6" fillId="0" borderId="15" xfId="15" applyNumberFormat="1" applyFont="1" applyFill="1" applyBorder="1" applyAlignment="1">
      <alignment horizontal="justify"/>
    </xf>
    <xf numFmtId="173" fontId="6" fillId="0" borderId="7" xfId="15" applyNumberFormat="1" applyFont="1" applyFill="1" applyBorder="1" applyAlignment="1">
      <alignment horizontal="justify"/>
    </xf>
    <xf numFmtId="0" fontId="7" fillId="0" borderId="0" xfId="23" applyFont="1" applyAlignment="1">
      <alignment/>
      <protection/>
    </xf>
    <xf numFmtId="0" fontId="14" fillId="0" borderId="0" xfId="23" applyFont="1">
      <alignment/>
      <protection/>
    </xf>
    <xf numFmtId="15" fontId="6" fillId="0" borderId="0" xfId="23" applyNumberFormat="1" applyFont="1" applyAlignment="1">
      <alignment horizontal="center"/>
      <protection/>
    </xf>
    <xf numFmtId="0" fontId="6" fillId="0" borderId="0" xfId="23" applyFont="1" applyFill="1" applyAlignment="1">
      <alignment horizontal="center"/>
      <protection/>
    </xf>
    <xf numFmtId="173" fontId="14" fillId="0" borderId="0" xfId="15" applyNumberFormat="1" applyFont="1" applyAlignment="1">
      <alignment/>
    </xf>
    <xf numFmtId="0" fontId="6" fillId="0" borderId="0" xfId="23" applyFont="1" applyFill="1" quotePrefix="1">
      <alignment/>
      <protection/>
    </xf>
    <xf numFmtId="173" fontId="4" fillId="0" borderId="5" xfId="15" applyNumberFormat="1" applyFont="1" applyFill="1" applyBorder="1" applyAlignment="1">
      <alignment/>
    </xf>
    <xf numFmtId="173" fontId="15" fillId="0" borderId="0" xfId="15" applyNumberFormat="1" applyFont="1" applyAlignment="1">
      <alignment/>
    </xf>
    <xf numFmtId="0" fontId="6" fillId="0" borderId="0" xfId="23" applyFont="1" applyFill="1" applyAlignment="1">
      <alignment horizontal="left" vertical="top" wrapText="1"/>
      <protection/>
    </xf>
    <xf numFmtId="0" fontId="6" fillId="0" borderId="0" xfId="23" applyFont="1" applyFill="1" applyAlignment="1">
      <alignment horizontal="left" vertical="top"/>
      <protection/>
    </xf>
    <xf numFmtId="0" fontId="6" fillId="0" borderId="0" xfId="15" applyNumberFormat="1" applyFont="1" applyAlignment="1">
      <alignment horizontal="left" vertical="top"/>
    </xf>
    <xf numFmtId="0" fontId="6" fillId="0" borderId="0" xfId="23" applyFont="1" applyFill="1" applyAlignment="1">
      <alignment horizontal="left"/>
      <protection/>
    </xf>
    <xf numFmtId="0" fontId="4" fillId="0" borderId="0" xfId="0" applyFont="1" applyAlignment="1">
      <alignment/>
    </xf>
    <xf numFmtId="0" fontId="4" fillId="0" borderId="0" xfId="23" applyFont="1" applyFill="1" applyAlignment="1">
      <alignment horizontal="justify" vertical="top"/>
      <protection/>
    </xf>
    <xf numFmtId="173" fontId="6" fillId="0" borderId="4" xfId="15" applyNumberFormat="1" applyFont="1" applyFill="1" applyBorder="1" applyAlignment="1">
      <alignment horizontal="right"/>
    </xf>
    <xf numFmtId="0" fontId="16" fillId="0" borderId="0" xfId="23" applyFont="1">
      <alignment/>
      <protection/>
    </xf>
    <xf numFmtId="173" fontId="13" fillId="0" borderId="0" xfId="15" applyNumberFormat="1" applyFont="1" applyAlignment="1">
      <alignment/>
    </xf>
    <xf numFmtId="0" fontId="13" fillId="0" borderId="0" xfId="23" applyFont="1">
      <alignment/>
      <protection/>
    </xf>
    <xf numFmtId="0" fontId="13" fillId="0" borderId="0" xfId="0" applyFont="1" applyAlignment="1">
      <alignment/>
    </xf>
    <xf numFmtId="0" fontId="13" fillId="0" borderId="0" xfId="0" applyFont="1" applyFill="1" applyAlignment="1">
      <alignment/>
    </xf>
    <xf numFmtId="0" fontId="17" fillId="0" borderId="0" xfId="0" applyFont="1" applyAlignment="1">
      <alignment/>
    </xf>
    <xf numFmtId="0" fontId="0" fillId="0" borderId="0" xfId="22" applyFont="1">
      <alignment/>
      <protection/>
    </xf>
    <xf numFmtId="173" fontId="0" fillId="0" borderId="0" xfId="15" applyNumberFormat="1" applyFont="1" applyAlignment="1">
      <alignment/>
    </xf>
    <xf numFmtId="0" fontId="0" fillId="0" borderId="0" xfId="0" applyFont="1" applyBorder="1" applyAlignment="1">
      <alignment/>
    </xf>
    <xf numFmtId="0" fontId="4" fillId="0" borderId="0" xfId="23" applyFont="1" applyBorder="1" applyAlignment="1">
      <alignment horizontal="left"/>
      <protection/>
    </xf>
    <xf numFmtId="0" fontId="4" fillId="0" borderId="0" xfId="23" applyFont="1" applyBorder="1" applyAlignment="1">
      <alignment/>
      <protection/>
    </xf>
    <xf numFmtId="0" fontId="7" fillId="0" borderId="0" xfId="23" applyFont="1" applyBorder="1" applyAlignment="1">
      <alignment/>
      <protection/>
    </xf>
    <xf numFmtId="0" fontId="4" fillId="0" borderId="0" xfId="23" applyFont="1" applyAlignment="1">
      <alignment horizontal="left"/>
      <protection/>
    </xf>
    <xf numFmtId="0" fontId="18" fillId="0" borderId="0" xfId="23" applyFont="1">
      <alignment/>
      <protection/>
    </xf>
    <xf numFmtId="0" fontId="19" fillId="0" borderId="0" xfId="23" applyFont="1" applyBorder="1" applyAlignment="1">
      <alignment horizontal="left"/>
      <protection/>
    </xf>
    <xf numFmtId="0" fontId="6" fillId="0" borderId="0" xfId="0" applyFont="1" applyAlignment="1">
      <alignment horizontal="left"/>
    </xf>
    <xf numFmtId="0" fontId="18" fillId="0" borderId="0" xfId="0" applyFont="1" applyAlignment="1">
      <alignment horizontal="left"/>
    </xf>
    <xf numFmtId="0" fontId="18" fillId="0" borderId="0" xfId="0" applyFont="1" applyAlignment="1">
      <alignment horizontal="justify"/>
    </xf>
    <xf numFmtId="0" fontId="6" fillId="0" borderId="0" xfId="0" applyFont="1" applyAlignment="1">
      <alignment horizontal="justify"/>
    </xf>
    <xf numFmtId="15" fontId="6" fillId="0" borderId="0" xfId="23" applyNumberFormat="1" applyFont="1" applyAlignment="1" quotePrefix="1">
      <alignment horizontal="right"/>
      <protection/>
    </xf>
    <xf numFmtId="0" fontId="6" fillId="0" borderId="0" xfId="0" applyFont="1" applyAlignment="1">
      <alignment/>
    </xf>
    <xf numFmtId="0" fontId="4" fillId="0" borderId="0" xfId="23" applyFont="1" applyBorder="1" applyAlignment="1" quotePrefix="1">
      <alignment horizontal="left"/>
      <protection/>
    </xf>
    <xf numFmtId="0" fontId="6" fillId="0" borderId="0" xfId="21" applyFont="1" applyFill="1">
      <alignment/>
      <protection/>
    </xf>
    <xf numFmtId="0" fontId="6" fillId="0" borderId="0" xfId="21" applyFont="1" applyFill="1" applyAlignment="1">
      <alignment horizontal="right"/>
      <protection/>
    </xf>
    <xf numFmtId="0" fontId="0" fillId="0" borderId="0" xfId="21" applyFont="1" applyFill="1" applyAlignment="1">
      <alignment horizontal="right"/>
      <protection/>
    </xf>
    <xf numFmtId="0" fontId="9" fillId="0" borderId="0" xfId="23" applyFont="1" applyAlignment="1">
      <alignment horizontal="right"/>
      <protection/>
    </xf>
    <xf numFmtId="0" fontId="9" fillId="0" borderId="0" xfId="21" applyFont="1" applyFill="1" applyAlignment="1">
      <alignment horizontal="right"/>
      <protection/>
    </xf>
    <xf numFmtId="0" fontId="9" fillId="0" borderId="0" xfId="21" applyFont="1" applyFill="1" applyBorder="1" applyAlignment="1">
      <alignment horizontal="right"/>
      <protection/>
    </xf>
    <xf numFmtId="15" fontId="9" fillId="0" borderId="0" xfId="23" applyNumberFormat="1" applyFont="1" applyAlignment="1">
      <alignment horizontal="right"/>
      <protection/>
    </xf>
    <xf numFmtId="0" fontId="6" fillId="0" borderId="0" xfId="21" applyFont="1" applyFill="1" applyBorder="1" applyAlignment="1">
      <alignment horizontal="right"/>
      <protection/>
    </xf>
    <xf numFmtId="0" fontId="12" fillId="0" borderId="0" xfId="21" applyFont="1" applyFill="1">
      <alignment/>
      <protection/>
    </xf>
    <xf numFmtId="0" fontId="0" fillId="0" borderId="0" xfId="21" applyFont="1" applyFill="1">
      <alignment/>
      <protection/>
    </xf>
    <xf numFmtId="173" fontId="6" fillId="0" borderId="3" xfId="15" applyNumberFormat="1" applyFont="1" applyFill="1" applyBorder="1" applyAlignment="1">
      <alignment horizontal="center"/>
    </xf>
    <xf numFmtId="173" fontId="0" fillId="0" borderId="0" xfId="15" applyNumberFormat="1" applyFont="1" applyFill="1" applyAlignment="1">
      <alignment horizontal="center"/>
    </xf>
    <xf numFmtId="173" fontId="6" fillId="0" borderId="3" xfId="23" applyNumberFormat="1" applyFont="1" applyBorder="1">
      <alignment/>
      <protection/>
    </xf>
    <xf numFmtId="173" fontId="6" fillId="0" borderId="1" xfId="15" applyNumberFormat="1" applyFont="1" applyFill="1" applyBorder="1" applyAlignment="1">
      <alignment horizontal="center"/>
    </xf>
    <xf numFmtId="16" fontId="6" fillId="0" borderId="0" xfId="23" applyNumberFormat="1" applyFont="1" applyAlignment="1">
      <alignment horizontal="right"/>
      <protection/>
    </xf>
    <xf numFmtId="16" fontId="6" fillId="0" borderId="0" xfId="23" applyNumberFormat="1" applyFont="1" applyBorder="1" applyAlignment="1">
      <alignment horizontal="center"/>
      <protection/>
    </xf>
    <xf numFmtId="0" fontId="6" fillId="0" borderId="0" xfId="23" applyFont="1" applyBorder="1" applyAlignment="1">
      <alignment horizontal="center"/>
      <protection/>
    </xf>
    <xf numFmtId="173" fontId="6" fillId="0" borderId="4" xfId="15" applyNumberFormat="1" applyFont="1" applyFill="1" applyBorder="1" applyAlignment="1">
      <alignment/>
    </xf>
    <xf numFmtId="173" fontId="13" fillId="0" borderId="0" xfId="15" applyNumberFormat="1" applyFont="1" applyBorder="1" applyAlignment="1">
      <alignment/>
    </xf>
    <xf numFmtId="37" fontId="6" fillId="0" borderId="0" xfId="23" applyNumberFormat="1" applyFont="1">
      <alignment/>
      <protection/>
    </xf>
    <xf numFmtId="37" fontId="13" fillId="0" borderId="0" xfId="23" applyNumberFormat="1" applyFont="1">
      <alignment/>
      <protection/>
    </xf>
    <xf numFmtId="0" fontId="6" fillId="0" borderId="0" xfId="23" applyFont="1" applyFill="1" applyAlignment="1">
      <alignment horizontal="right"/>
      <protection/>
    </xf>
    <xf numFmtId="0" fontId="4" fillId="0" borderId="0" xfId="23" applyFont="1" applyFill="1" applyBorder="1" applyAlignment="1">
      <alignment horizontal="left"/>
      <protection/>
    </xf>
    <xf numFmtId="37" fontId="6" fillId="0" borderId="0" xfId="23" applyNumberFormat="1" applyFont="1" applyFill="1">
      <alignment/>
      <protection/>
    </xf>
    <xf numFmtId="37" fontId="6" fillId="0" borderId="0" xfId="23" applyNumberFormat="1" applyFont="1" applyFill="1" applyBorder="1">
      <alignment/>
      <protection/>
    </xf>
    <xf numFmtId="173" fontId="6" fillId="0" borderId="3" xfId="15" applyNumberFormat="1" applyFont="1" applyFill="1" applyBorder="1" applyAlignment="1">
      <alignment horizontal="right"/>
    </xf>
    <xf numFmtId="37" fontId="6" fillId="0" borderId="3" xfId="23" applyNumberFormat="1" applyFont="1" applyFill="1" applyBorder="1">
      <alignment/>
      <protection/>
    </xf>
    <xf numFmtId="173" fontId="21" fillId="0" borderId="0" xfId="23" applyNumberFormat="1" applyFont="1" applyFill="1" applyBorder="1" applyAlignment="1">
      <alignment horizontal="right"/>
      <protection/>
    </xf>
    <xf numFmtId="41" fontId="6" fillId="0" borderId="0" xfId="23" applyNumberFormat="1" applyFont="1" applyFill="1">
      <alignment/>
      <protection/>
    </xf>
    <xf numFmtId="41" fontId="6" fillId="0" borderId="0" xfId="23" applyNumberFormat="1" applyFont="1" applyFill="1" applyBorder="1">
      <alignment/>
      <protection/>
    </xf>
    <xf numFmtId="0" fontId="10" fillId="0" borderId="0" xfId="23" applyFont="1" applyBorder="1" applyAlignment="1">
      <alignment horizontal="left"/>
      <protection/>
    </xf>
    <xf numFmtId="0" fontId="10" fillId="0" borderId="0" xfId="23" applyFont="1" applyFill="1">
      <alignment/>
      <protection/>
    </xf>
    <xf numFmtId="0" fontId="10" fillId="0" borderId="0" xfId="23" applyFont="1">
      <alignment/>
      <protection/>
    </xf>
    <xf numFmtId="41" fontId="10" fillId="0" borderId="0" xfId="23" applyNumberFormat="1" applyFont="1" applyFill="1">
      <alignment/>
      <protection/>
    </xf>
    <xf numFmtId="41" fontId="6" fillId="0" borderId="5" xfId="23" applyNumberFormat="1" applyFont="1" applyFill="1" applyBorder="1">
      <alignment/>
      <protection/>
    </xf>
    <xf numFmtId="41" fontId="6" fillId="0" borderId="3" xfId="23" applyNumberFormat="1" applyFont="1" applyFill="1" applyBorder="1">
      <alignment/>
      <protection/>
    </xf>
    <xf numFmtId="41" fontId="6" fillId="0" borderId="4" xfId="23" applyNumberFormat="1" applyFont="1" applyFill="1" applyBorder="1" applyAlignment="1">
      <alignment horizontal="center"/>
      <protection/>
    </xf>
    <xf numFmtId="184" fontId="6" fillId="0" borderId="0" xfId="23" applyNumberFormat="1" applyFont="1" applyFill="1" applyBorder="1" applyAlignment="1">
      <alignment horizontal="center"/>
      <protection/>
    </xf>
    <xf numFmtId="41" fontId="6" fillId="0" borderId="0" xfId="23" applyNumberFormat="1" applyFont="1" applyFill="1" applyAlignment="1">
      <alignment horizontal="center"/>
      <protection/>
    </xf>
    <xf numFmtId="39" fontId="6" fillId="0" borderId="4" xfId="23" applyNumberFormat="1" applyFont="1" applyFill="1" applyBorder="1" applyAlignment="1">
      <alignment horizontal="right"/>
      <protection/>
    </xf>
    <xf numFmtId="184" fontId="6" fillId="0" borderId="0" xfId="23" applyNumberFormat="1" applyFont="1" applyBorder="1" applyAlignment="1">
      <alignment horizontal="center"/>
      <protection/>
    </xf>
    <xf numFmtId="41" fontId="8" fillId="0" borderId="0" xfId="23" applyNumberFormat="1" applyFont="1" applyAlignment="1">
      <alignment horizontal="center"/>
      <protection/>
    </xf>
    <xf numFmtId="0" fontId="6" fillId="0" borderId="0" xfId="23" applyFont="1" applyAlignment="1">
      <alignment horizontal="center"/>
      <protection/>
    </xf>
    <xf numFmtId="173" fontId="6" fillId="0" borderId="12" xfId="15" applyNumberFormat="1" applyFont="1" applyFill="1" applyBorder="1" applyAlignment="1">
      <alignment horizontal="center"/>
    </xf>
    <xf numFmtId="173" fontId="6" fillId="0" borderId="2" xfId="15" applyNumberFormat="1" applyFont="1" applyFill="1" applyBorder="1" applyAlignment="1">
      <alignment horizontal="center"/>
    </xf>
    <xf numFmtId="173" fontId="6" fillId="0" borderId="13" xfId="15" applyNumberFormat="1" applyFont="1" applyFill="1" applyBorder="1" applyAlignment="1">
      <alignment horizontal="center"/>
    </xf>
    <xf numFmtId="173" fontId="12" fillId="0" borderId="0" xfId="15" applyNumberFormat="1" applyFont="1" applyFill="1" applyBorder="1" applyAlignment="1">
      <alignment horizontal="center"/>
    </xf>
    <xf numFmtId="0" fontId="4" fillId="0" borderId="0" xfId="23" applyFont="1" applyFill="1" applyAlignment="1">
      <alignment horizontal="left" vertical="top"/>
      <protection/>
    </xf>
  </cellXfs>
  <cellStyles count="14">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GW 1Q2005 Qtrly Rpt" xfId="23"/>
    <cellStyle name="Percent" xfId="24"/>
    <cellStyle name="Standard_GWchem_comp_2000" xfId="25"/>
    <cellStyle name="千位分隔_Beijing Stock" xfId="26"/>
    <cellStyle name="常规_Beijing Stoc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28575</xdr:rowOff>
    </xdr:from>
    <xdr:to>
      <xdr:col>8</xdr:col>
      <xdr:colOff>114300</xdr:colOff>
      <xdr:row>60</xdr:row>
      <xdr:rowOff>76200</xdr:rowOff>
    </xdr:to>
    <xdr:sp>
      <xdr:nvSpPr>
        <xdr:cNvPr id="1" name="TextBox 1"/>
        <xdr:cNvSpPr txBox="1">
          <a:spLocks noChangeArrowheads="1"/>
        </xdr:cNvSpPr>
      </xdr:nvSpPr>
      <xdr:spPr>
        <a:xfrm>
          <a:off x="0" y="9324975"/>
          <a:ext cx="6610350" cy="5334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accompanying explanatory notes to the interim financial statements and the audited financial statements for the year ended 31 December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4</xdr:col>
      <xdr:colOff>28575</xdr:colOff>
      <xdr:row>59</xdr:row>
      <xdr:rowOff>123825</xdr:rowOff>
    </xdr:to>
    <xdr:sp>
      <xdr:nvSpPr>
        <xdr:cNvPr id="1" name="TextBox 1"/>
        <xdr:cNvSpPr txBox="1">
          <a:spLocks noChangeArrowheads="1"/>
        </xdr:cNvSpPr>
      </xdr:nvSpPr>
      <xdr:spPr>
        <a:xfrm>
          <a:off x="0" y="8829675"/>
          <a:ext cx="5181600" cy="704850"/>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Balance Sheet should be read in conjunction with the accompanying explanatory notes to the interim financial statements and the audited financial statements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9</xdr:row>
      <xdr:rowOff>95250</xdr:rowOff>
    </xdr:from>
    <xdr:to>
      <xdr:col>5</xdr:col>
      <xdr:colOff>800100</xdr:colOff>
      <xdr:row>9</xdr:row>
      <xdr:rowOff>95250</xdr:rowOff>
    </xdr:to>
    <xdr:sp>
      <xdr:nvSpPr>
        <xdr:cNvPr id="1" name="Line 1"/>
        <xdr:cNvSpPr>
          <a:spLocks/>
        </xdr:cNvSpPr>
      </xdr:nvSpPr>
      <xdr:spPr>
        <a:xfrm>
          <a:off x="5505450" y="1552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9</xdr:row>
      <xdr:rowOff>104775</xdr:rowOff>
    </xdr:from>
    <xdr:to>
      <xdr:col>2</xdr:col>
      <xdr:colOff>342900</xdr:colOff>
      <xdr:row>9</xdr:row>
      <xdr:rowOff>104775</xdr:rowOff>
    </xdr:to>
    <xdr:sp>
      <xdr:nvSpPr>
        <xdr:cNvPr id="2" name="Line 2"/>
        <xdr:cNvSpPr>
          <a:spLocks/>
        </xdr:cNvSpPr>
      </xdr:nvSpPr>
      <xdr:spPr>
        <a:xfrm flipH="1">
          <a:off x="3009900" y="1562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58</xdr:row>
      <xdr:rowOff>47625</xdr:rowOff>
    </xdr:from>
    <xdr:to>
      <xdr:col>9</xdr:col>
      <xdr:colOff>571500</xdr:colOff>
      <xdr:row>61</xdr:row>
      <xdr:rowOff>38100</xdr:rowOff>
    </xdr:to>
    <xdr:sp>
      <xdr:nvSpPr>
        <xdr:cNvPr id="3" name="Text Box 5"/>
        <xdr:cNvSpPr txBox="1">
          <a:spLocks noChangeArrowheads="1"/>
        </xdr:cNvSpPr>
      </xdr:nvSpPr>
      <xdr:spPr>
        <a:xfrm>
          <a:off x="38100" y="9477375"/>
          <a:ext cx="8143875" cy="4762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accompanying explanatory notes to the interim financial statements and the audited financial statement for the year ended 31 December 2005.
</a:t>
          </a:r>
        </a:p>
      </xdr:txBody>
    </xdr:sp>
    <xdr:clientData/>
  </xdr:twoCellAnchor>
  <xdr:twoCellAnchor>
    <xdr:from>
      <xdr:col>5</xdr:col>
      <xdr:colOff>590550</xdr:colOff>
      <xdr:row>9</xdr:row>
      <xdr:rowOff>95250</xdr:rowOff>
    </xdr:from>
    <xdr:to>
      <xdr:col>5</xdr:col>
      <xdr:colOff>800100</xdr:colOff>
      <xdr:row>9</xdr:row>
      <xdr:rowOff>95250</xdr:rowOff>
    </xdr:to>
    <xdr:sp>
      <xdr:nvSpPr>
        <xdr:cNvPr id="4" name="Line 4"/>
        <xdr:cNvSpPr>
          <a:spLocks/>
        </xdr:cNvSpPr>
      </xdr:nvSpPr>
      <xdr:spPr>
        <a:xfrm>
          <a:off x="5505450" y="15525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9</xdr:row>
      <xdr:rowOff>104775</xdr:rowOff>
    </xdr:from>
    <xdr:to>
      <xdr:col>2</xdr:col>
      <xdr:colOff>342900</xdr:colOff>
      <xdr:row>9</xdr:row>
      <xdr:rowOff>104775</xdr:rowOff>
    </xdr:to>
    <xdr:sp>
      <xdr:nvSpPr>
        <xdr:cNvPr id="5" name="Line 5"/>
        <xdr:cNvSpPr>
          <a:spLocks/>
        </xdr:cNvSpPr>
      </xdr:nvSpPr>
      <xdr:spPr>
        <a:xfrm flipH="1">
          <a:off x="3009900" y="1562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47625</xdr:rowOff>
    </xdr:from>
    <xdr:to>
      <xdr:col>4</xdr:col>
      <xdr:colOff>914400</xdr:colOff>
      <xdr:row>64</xdr:row>
      <xdr:rowOff>95250</xdr:rowOff>
    </xdr:to>
    <xdr:sp>
      <xdr:nvSpPr>
        <xdr:cNvPr id="1" name="Text Box 5"/>
        <xdr:cNvSpPr txBox="1">
          <a:spLocks noChangeArrowheads="1"/>
        </xdr:cNvSpPr>
      </xdr:nvSpPr>
      <xdr:spPr>
        <a:xfrm>
          <a:off x="0" y="9791700"/>
          <a:ext cx="5857875" cy="695325"/>
        </a:xfrm>
        <a:prstGeom prst="rect">
          <a:avLst/>
        </a:prstGeom>
        <a:solidFill>
          <a:srgbClr val="FFFFFF"/>
        </a:solidFill>
        <a:ln w="9525" cmpd="sng">
          <a:noFill/>
        </a:ln>
      </xdr:spPr>
      <xdr:txBody>
        <a:bodyPr vertOverflow="clip" wrap="square"/>
        <a:p>
          <a:pPr algn="just">
            <a:defRPr/>
          </a:pPr>
          <a:r>
            <a:rPr lang="en-US" cap="none" sz="1000" b="0" i="0" u="none" baseline="0"/>
            <a:t>
The unaudited Condensed Consolidated Cash Flow Statement should be read in conjunction with the accompanying explanatory notes to the interim financial statements and latest audited financial statement for the year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289</xdr:row>
      <xdr:rowOff>28575</xdr:rowOff>
    </xdr:from>
    <xdr:to>
      <xdr:col>7</xdr:col>
      <xdr:colOff>523875</xdr:colOff>
      <xdr:row>289</xdr:row>
      <xdr:rowOff>28575</xdr:rowOff>
    </xdr:to>
    <xdr:sp>
      <xdr:nvSpPr>
        <xdr:cNvPr id="1" name="Text 18"/>
        <xdr:cNvSpPr txBox="1">
          <a:spLocks noChangeArrowheads="1"/>
        </xdr:cNvSpPr>
      </xdr:nvSpPr>
      <xdr:spPr>
        <a:xfrm>
          <a:off x="314325" y="4819650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155</xdr:row>
      <xdr:rowOff>0</xdr:rowOff>
    </xdr:from>
    <xdr:to>
      <xdr:col>7</xdr:col>
      <xdr:colOff>514350</xdr:colOff>
      <xdr:row>155</xdr:row>
      <xdr:rowOff>0</xdr:rowOff>
    </xdr:to>
    <xdr:sp>
      <xdr:nvSpPr>
        <xdr:cNvPr id="2" name="TextBox 2"/>
        <xdr:cNvSpPr txBox="1">
          <a:spLocks noChangeArrowheads="1"/>
        </xdr:cNvSpPr>
      </xdr:nvSpPr>
      <xdr:spPr>
        <a:xfrm>
          <a:off x="323850" y="26346150"/>
          <a:ext cx="56959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155</xdr:row>
      <xdr:rowOff>0</xdr:rowOff>
    </xdr:from>
    <xdr:to>
      <xdr:col>7</xdr:col>
      <xdr:colOff>447675</xdr:colOff>
      <xdr:row>155</xdr:row>
      <xdr:rowOff>0</xdr:rowOff>
    </xdr:to>
    <xdr:sp>
      <xdr:nvSpPr>
        <xdr:cNvPr id="3" name="TextBox 3"/>
        <xdr:cNvSpPr txBox="1">
          <a:spLocks noChangeArrowheads="1"/>
        </xdr:cNvSpPr>
      </xdr:nvSpPr>
      <xdr:spPr>
        <a:xfrm>
          <a:off x="304800" y="26346150"/>
          <a:ext cx="56483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83</xdr:row>
      <xdr:rowOff>0</xdr:rowOff>
    </xdr:from>
    <xdr:to>
      <xdr:col>7</xdr:col>
      <xdr:colOff>419100</xdr:colOff>
      <xdr:row>83</xdr:row>
      <xdr:rowOff>0</xdr:rowOff>
    </xdr:to>
    <xdr:sp>
      <xdr:nvSpPr>
        <xdr:cNvPr id="4" name="TextBox 4"/>
        <xdr:cNvSpPr txBox="1">
          <a:spLocks noChangeArrowheads="1"/>
        </xdr:cNvSpPr>
      </xdr:nvSpPr>
      <xdr:spPr>
        <a:xfrm>
          <a:off x="314325" y="15011400"/>
          <a:ext cx="5610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0</xdr:colOff>
      <xdr:row>74</xdr:row>
      <xdr:rowOff>0</xdr:rowOff>
    </xdr:from>
    <xdr:to>
      <xdr:col>7</xdr:col>
      <xdr:colOff>790575</xdr:colOff>
      <xdr:row>76</xdr:row>
      <xdr:rowOff>123825</xdr:rowOff>
    </xdr:to>
    <xdr:sp>
      <xdr:nvSpPr>
        <xdr:cNvPr id="5" name="TextBox 5"/>
        <xdr:cNvSpPr txBox="1">
          <a:spLocks noChangeArrowheads="1"/>
        </xdr:cNvSpPr>
      </xdr:nvSpPr>
      <xdr:spPr>
        <a:xfrm>
          <a:off x="304800" y="13554075"/>
          <a:ext cx="5991225" cy="4476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 report of the Group's Financial Statements for the year ended 31 December 2005 was not subject to any qualifications.                                                                                                      
</a:t>
          </a:r>
        </a:p>
      </xdr:txBody>
    </xdr:sp>
    <xdr:clientData/>
  </xdr:twoCellAnchor>
  <xdr:twoCellAnchor>
    <xdr:from>
      <xdr:col>1</xdr:col>
      <xdr:colOff>9525</xdr:colOff>
      <xdr:row>129</xdr:row>
      <xdr:rowOff>123825</xdr:rowOff>
    </xdr:from>
    <xdr:to>
      <xdr:col>7</xdr:col>
      <xdr:colOff>771525</xdr:colOff>
      <xdr:row>132</xdr:row>
      <xdr:rowOff>38100</xdr:rowOff>
    </xdr:to>
    <xdr:sp>
      <xdr:nvSpPr>
        <xdr:cNvPr id="6" name="TextBox 6"/>
        <xdr:cNvSpPr txBox="1">
          <a:spLocks noChangeArrowheads="1"/>
        </xdr:cNvSpPr>
      </xdr:nvSpPr>
      <xdr:spPr>
        <a:xfrm>
          <a:off x="314325" y="22326600"/>
          <a:ext cx="596265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valuation of property, plant and equipment for this quarter and financial period-to-date except for fair value adjustments on the acquisition of subsidiaries brought forward from the last financial year.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135</xdr:row>
      <xdr:rowOff>9525</xdr:rowOff>
    </xdr:from>
    <xdr:to>
      <xdr:col>7</xdr:col>
      <xdr:colOff>771525</xdr:colOff>
      <xdr:row>150</xdr:row>
      <xdr:rowOff>0</xdr:rowOff>
    </xdr:to>
    <xdr:sp>
      <xdr:nvSpPr>
        <xdr:cNvPr id="7" name="TextBox 7"/>
        <xdr:cNvSpPr txBox="1">
          <a:spLocks noChangeArrowheads="1"/>
        </xdr:cNvSpPr>
      </xdr:nvSpPr>
      <xdr:spPr>
        <a:xfrm>
          <a:off x="314325" y="23117175"/>
          <a:ext cx="5962650" cy="24193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material events subsequent to the end of the period that have not been reflected in the financial statements for this quarter and financial period to-date except:-
i) On 31 October 2006, a 65% subsidiary of the Company, Goodway Simplex (HK) Pte Ltd has incorporated a wholly owned subsidiary in Suzhou, China with the name of Suzhou Goodway Rubber Products Co Ltd. 
Suzhou Goodway Rubber Products Co. Ltd has an initial registered capital of USD1,000,000 and its principal activity is that of production and sale of Precured Tread Liners, Cushion Gum, retreading machine, equipment, rims, accessories and other related products for the tyre retreading industry.
ii) On 2 November 2006, the Company decided not to proceed with the Private Placement in which the Securities Commission had earlier approved an extension of time for up to 4 November 2006 to complete the implementation of the Private Placement. 
</a:t>
          </a:r>
          <a:r>
            <a:rPr lang="en-US" cap="none" sz="1000" b="0" i="0" u="none" baseline="0">
              <a:latin typeface="Arial"/>
              <a:ea typeface="Arial"/>
              <a:cs typeface="Arial"/>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152</xdr:row>
      <xdr:rowOff>9525</xdr:rowOff>
    </xdr:from>
    <xdr:to>
      <xdr:col>7</xdr:col>
      <xdr:colOff>828675</xdr:colOff>
      <xdr:row>183</xdr:row>
      <xdr:rowOff>19050</xdr:rowOff>
    </xdr:to>
    <xdr:sp>
      <xdr:nvSpPr>
        <xdr:cNvPr id="8" name="TextBox 8"/>
        <xdr:cNvSpPr txBox="1">
          <a:spLocks noChangeArrowheads="1"/>
        </xdr:cNvSpPr>
      </xdr:nvSpPr>
      <xdr:spPr>
        <a:xfrm>
          <a:off x="314325" y="25869900"/>
          <a:ext cx="6019800" cy="5095875"/>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for the current quarter and financial period to-date except for the following:-
i) On 14 July 2006, the Company via its newly incorporated wholly owned subsidiary, Goodway (HK) Pte Limited ("GHK"), entered into a Joint Venture Agreement with Zhongde Trading Pte Limited ("ZHONGDE") for the establishment of a joint venture ("the Joint Venture") in Hong Kong. On 4 August 2006, the joint venture company was established, namely Goodway Simplex (HK) Pte Ltd ("JV Company").  GHK subscribed for 650,000 new ordinary shares of HK$1.00 each at par for cash and ZHONGDE had also concurrently taken up 350,000 new ordinary shares of HK$1.00 each at par for cash in the JV Company.
Upon completion of the allotment of shares, the total issued and paid-up share capital of the JV Company stands at HK$1,000,000.00 comprising 1,000,000 ordinary shares of HK$1.00 each and the JV Company would be a 65% owned subsidiary of GHK.
ii) On 17th July 2006, the Company announced that the Company has entered into a joint venture with PT OTR Technology Internasional ("PT OTR"), a company incorporated in Indonesia, to set up an Off-the-Road ("OTR") tyre retreading plant in Nilai, Negeri Sembilan ("the Joint Venture").
The Joint Venture Company, namely Bigwheel OTR Sdn. Bhd., with an authorised share capital and paid-up share capital of RM10,000,000.00 and RM1,000,000.00 respectively made up of ordinary shares of RM1.00 each became a 60% owned subsidiary of the Company.
iii) On 12 September 2006, the Company placed its wholly-owned subsidiary, Goodway Europe S.R.L. ("GWE") under voluntary liquidation. GWE was incorporated on 15 July 2004 has an issued and paid-up share capital of EURO 100,000 divided into 100,000 ordinary shares of EURO 1 each. GWE was set up to promote the sales of rubber compound materials in Europe but had since ceased trading with effect from August 2005.
The total cost of investment in GWE amounted to EURO 100,000 equivalent to RM463,000. The impact of the discontinued operations was disclosed on the face of the income statement separate from continuing operations and with an analysis as disclosed in note A16.</a:t>
          </a:r>
        </a:p>
      </xdr:txBody>
    </xdr:sp>
    <xdr:clientData/>
  </xdr:twoCellAnchor>
  <xdr:twoCellAnchor>
    <xdr:from>
      <xdr:col>1</xdr:col>
      <xdr:colOff>9525</xdr:colOff>
      <xdr:row>191</xdr:row>
      <xdr:rowOff>9525</xdr:rowOff>
    </xdr:from>
    <xdr:to>
      <xdr:col>7</xdr:col>
      <xdr:colOff>781050</xdr:colOff>
      <xdr:row>194</xdr:row>
      <xdr:rowOff>0</xdr:rowOff>
    </xdr:to>
    <xdr:sp>
      <xdr:nvSpPr>
        <xdr:cNvPr id="9" name="TextBox 9"/>
        <xdr:cNvSpPr txBox="1">
          <a:spLocks noChangeArrowheads="1"/>
        </xdr:cNvSpPr>
      </xdr:nvSpPr>
      <xdr:spPr>
        <a:xfrm>
          <a:off x="314325" y="32270700"/>
          <a:ext cx="5972175" cy="476250"/>
        </a:xfrm>
        <a:prstGeom prst="rect">
          <a:avLst/>
        </a:prstGeom>
        <a:solidFill>
          <a:srgbClr val="FFFFFF"/>
        </a:solidFill>
        <a:ln w="1" cmpd="sng">
          <a:noFill/>
        </a:ln>
      </xdr:spPr>
      <xdr:txBody>
        <a:bodyPr vertOverflow="clip" wrap="square"/>
        <a:p>
          <a:pPr algn="just">
            <a:defRPr/>
          </a:pPr>
          <a:r>
            <a:rPr lang="en-US" cap="none" sz="1000" b="0" i="0" u="none" baseline="0"/>
            <a:t>Saved as disclosed above, there were no material changes in contingent liabilities and contingent assets since the last audited financial statements for the year ended 31 December 2005.</a:t>
          </a:r>
        </a:p>
      </xdr:txBody>
    </xdr:sp>
    <xdr:clientData/>
  </xdr:twoCellAnchor>
  <xdr:twoCellAnchor>
    <xdr:from>
      <xdr:col>1</xdr:col>
      <xdr:colOff>9525</xdr:colOff>
      <xdr:row>255</xdr:row>
      <xdr:rowOff>9525</xdr:rowOff>
    </xdr:from>
    <xdr:to>
      <xdr:col>7</xdr:col>
      <xdr:colOff>771525</xdr:colOff>
      <xdr:row>264</xdr:row>
      <xdr:rowOff>76200</xdr:rowOff>
    </xdr:to>
    <xdr:sp>
      <xdr:nvSpPr>
        <xdr:cNvPr id="10" name="TextBox 10"/>
        <xdr:cNvSpPr txBox="1">
          <a:spLocks noChangeArrowheads="1"/>
        </xdr:cNvSpPr>
      </xdr:nvSpPr>
      <xdr:spPr>
        <a:xfrm>
          <a:off x="314325" y="42710100"/>
          <a:ext cx="5962650" cy="1524000"/>
        </a:xfrm>
        <a:prstGeom prst="rect">
          <a:avLst/>
        </a:prstGeom>
        <a:solidFill>
          <a:srgbClr val="FFFFFF"/>
        </a:solidFill>
        <a:ln w="1" cmpd="sng">
          <a:noFill/>
        </a:ln>
      </xdr:spPr>
      <xdr:txBody>
        <a:bodyPr vertOverflow="clip" wrap="square"/>
        <a:p>
          <a:pPr algn="just">
            <a:defRPr/>
          </a:pPr>
          <a:r>
            <a:rPr lang="en-US" cap="none" sz="1000" b="0" i="0" u="none" baseline="0"/>
            <a:t>The Group achieved a total revenue of RM44.8 million for the quarter ended 30 September 2006 compared to a total revenue of RM28.8 million in the corresponding quarter of the preceding year. The increase of revenue was mainly due to additional revenue generated from the newly-acquired Big Wheel Group of companies from September 2005 onwards.  
The Group achieved profit after tax and minority interest of RM1.1 million compared to RM6.3 million in the corresponding quarter of the preceding year. The higher profit in preceding year's corresponding quarter was mainly due to the recognition of excess interest (Excess of Net Tangible Assets over Purchase consideration) amounted to RM10.7 million by the Company on the acquisition of Big Wheel Holdings Sdn. Bhd.</a:t>
          </a:r>
        </a:p>
      </xdr:txBody>
    </xdr:sp>
    <xdr:clientData/>
  </xdr:twoCellAnchor>
  <xdr:twoCellAnchor>
    <xdr:from>
      <xdr:col>0</xdr:col>
      <xdr:colOff>295275</xdr:colOff>
      <xdr:row>271</xdr:row>
      <xdr:rowOff>114300</xdr:rowOff>
    </xdr:from>
    <xdr:to>
      <xdr:col>7</xdr:col>
      <xdr:colOff>828675</xdr:colOff>
      <xdr:row>276</xdr:row>
      <xdr:rowOff>0</xdr:rowOff>
    </xdr:to>
    <xdr:sp>
      <xdr:nvSpPr>
        <xdr:cNvPr id="11" name="TextBox 11"/>
        <xdr:cNvSpPr txBox="1">
          <a:spLocks noChangeArrowheads="1"/>
        </xdr:cNvSpPr>
      </xdr:nvSpPr>
      <xdr:spPr>
        <a:xfrm>
          <a:off x="295275" y="45405675"/>
          <a:ext cx="6038850" cy="6572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For the quarter under review, there is a growth in revenue by RM6.1 million or 16% as compared to the previous quarter. The increase in revenue mainly resulted from improved sales orders and growth in customer base notably from the improvement in revenue of Retreading Segment and Rubber Compounding Segment by 18% and 15% respectively. </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280</xdr:row>
      <xdr:rowOff>66675</xdr:rowOff>
    </xdr:from>
    <xdr:to>
      <xdr:col>7</xdr:col>
      <xdr:colOff>790575</xdr:colOff>
      <xdr:row>283</xdr:row>
      <xdr:rowOff>104775</xdr:rowOff>
    </xdr:to>
    <xdr:sp>
      <xdr:nvSpPr>
        <xdr:cNvPr id="12" name="TextBox 12"/>
        <xdr:cNvSpPr txBox="1">
          <a:spLocks noChangeArrowheads="1"/>
        </xdr:cNvSpPr>
      </xdr:nvSpPr>
      <xdr:spPr>
        <a:xfrm>
          <a:off x="333375" y="46777275"/>
          <a:ext cx="5962650" cy="523875"/>
        </a:xfrm>
        <a:prstGeom prst="rect">
          <a:avLst/>
        </a:prstGeom>
        <a:solidFill>
          <a:srgbClr val="FFFFFF"/>
        </a:solidFill>
        <a:ln w="1" cmpd="sng">
          <a:noFill/>
        </a:ln>
      </xdr:spPr>
      <xdr:txBody>
        <a:bodyPr vertOverflow="clip" wrap="square"/>
        <a:p>
          <a:pPr algn="just">
            <a:defRPr/>
          </a:pPr>
          <a:r>
            <a:rPr lang="en-US" cap="none" sz="1000" b="0" i="0" u="none" baseline="0"/>
            <a:t>Barring unforeseen circumstances, the Group's operating performance in the last quarter of 2006 is expected to improve marginally.</a:t>
          </a:r>
        </a:p>
      </xdr:txBody>
    </xdr:sp>
    <xdr:clientData/>
  </xdr:twoCellAnchor>
  <xdr:twoCellAnchor>
    <xdr:from>
      <xdr:col>1</xdr:col>
      <xdr:colOff>0</xdr:colOff>
      <xdr:row>100</xdr:row>
      <xdr:rowOff>0</xdr:rowOff>
    </xdr:from>
    <xdr:to>
      <xdr:col>7</xdr:col>
      <xdr:colOff>781050</xdr:colOff>
      <xdr:row>102</xdr:row>
      <xdr:rowOff>76200</xdr:rowOff>
    </xdr:to>
    <xdr:sp>
      <xdr:nvSpPr>
        <xdr:cNvPr id="13" name="TextBox 13"/>
        <xdr:cNvSpPr txBox="1">
          <a:spLocks noChangeArrowheads="1"/>
        </xdr:cNvSpPr>
      </xdr:nvSpPr>
      <xdr:spPr>
        <a:xfrm>
          <a:off x="304800" y="17764125"/>
          <a:ext cx="598170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A first and final tax exempt dividend of 3.0% on 80,000,000 issued and paid up ordinary shares of RM0.50 each amounted to RM1.2 million in respect of the financial year ended 31 December 2005 was paid on 26 September 2006.    </a:t>
          </a:r>
          <a:r>
            <a:rPr lang="en-US" cap="none" sz="1000" b="1"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286</xdr:row>
      <xdr:rowOff>0</xdr:rowOff>
    </xdr:from>
    <xdr:to>
      <xdr:col>7</xdr:col>
      <xdr:colOff>0</xdr:colOff>
      <xdr:row>286</xdr:row>
      <xdr:rowOff>0</xdr:rowOff>
    </xdr:to>
    <xdr:sp>
      <xdr:nvSpPr>
        <xdr:cNvPr id="14" name="TextBox 14"/>
        <xdr:cNvSpPr txBox="1">
          <a:spLocks noChangeArrowheads="1"/>
        </xdr:cNvSpPr>
      </xdr:nvSpPr>
      <xdr:spPr>
        <a:xfrm>
          <a:off x="314325" y="47682150"/>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345</xdr:row>
      <xdr:rowOff>28575</xdr:rowOff>
    </xdr:from>
    <xdr:to>
      <xdr:col>8</xdr:col>
      <xdr:colOff>0</xdr:colOff>
      <xdr:row>348</xdr:row>
      <xdr:rowOff>0</xdr:rowOff>
    </xdr:to>
    <xdr:sp>
      <xdr:nvSpPr>
        <xdr:cNvPr id="15" name="TextBox 15"/>
        <xdr:cNvSpPr txBox="1">
          <a:spLocks noChangeArrowheads="1"/>
        </xdr:cNvSpPr>
      </xdr:nvSpPr>
      <xdr:spPr>
        <a:xfrm>
          <a:off x="314325" y="56197500"/>
          <a:ext cx="6057900" cy="371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 except for the following:-</a:t>
          </a:r>
        </a:p>
      </xdr:txBody>
    </xdr:sp>
    <xdr:clientData/>
  </xdr:twoCellAnchor>
  <xdr:twoCellAnchor>
    <xdr:from>
      <xdr:col>1</xdr:col>
      <xdr:colOff>9525</xdr:colOff>
      <xdr:row>372</xdr:row>
      <xdr:rowOff>9525</xdr:rowOff>
    </xdr:from>
    <xdr:to>
      <xdr:col>7</xdr:col>
      <xdr:colOff>771525</xdr:colOff>
      <xdr:row>373</xdr:row>
      <xdr:rowOff>95250</xdr:rowOff>
    </xdr:to>
    <xdr:sp>
      <xdr:nvSpPr>
        <xdr:cNvPr id="16" name="TextBox 16"/>
        <xdr:cNvSpPr txBox="1">
          <a:spLocks noChangeArrowheads="1"/>
        </xdr:cNvSpPr>
      </xdr:nvSpPr>
      <xdr:spPr>
        <a:xfrm>
          <a:off x="314325" y="60378975"/>
          <a:ext cx="5962650"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9525</xdr:colOff>
      <xdr:row>7</xdr:row>
      <xdr:rowOff>152400</xdr:rowOff>
    </xdr:from>
    <xdr:to>
      <xdr:col>7</xdr:col>
      <xdr:colOff>781050</xdr:colOff>
      <xdr:row>15</xdr:row>
      <xdr:rowOff>76200</xdr:rowOff>
    </xdr:to>
    <xdr:sp>
      <xdr:nvSpPr>
        <xdr:cNvPr id="17" name="TextBox 17"/>
        <xdr:cNvSpPr txBox="1">
          <a:spLocks noChangeArrowheads="1"/>
        </xdr:cNvSpPr>
      </xdr:nvSpPr>
      <xdr:spPr>
        <a:xfrm>
          <a:off x="314325" y="1200150"/>
          <a:ext cx="5972175" cy="1219200"/>
        </a:xfrm>
        <a:prstGeom prst="rect">
          <a:avLst/>
        </a:prstGeom>
        <a:solidFill>
          <a:srgbClr val="FFFFFF"/>
        </a:solidFill>
        <a:ln w="9525" cmpd="sng">
          <a:noFill/>
        </a:ln>
      </xdr:spPr>
      <xdr:txBody>
        <a:bodyPr vertOverflow="clip" wrap="square"/>
        <a:p>
          <a:pPr algn="l">
            <a:defRPr/>
          </a:pPr>
          <a:r>
            <a:rPr lang="en-US" cap="none" sz="1000" b="0" i="0" u="none" baseline="0"/>
            <a:t>This interim financial statement has been prepared under historical cost convention except for the revaluation of certain leasehold properties.
This  interim  financial  statement  is  unaudited  and  has  been  prepared  in  accordance  with  Financial  Reporting Standards ("FRS") 134 -  “Interim Financial Reporting” and Paragraph 9.22 of the Bursa  Malaysia Securities Berhad ("BMSB") and should be read in conjunction with the audited financial statements of the Group for the financial year ended 31 December 2005.
</a:t>
          </a:r>
        </a:p>
      </xdr:txBody>
    </xdr:sp>
    <xdr:clientData/>
  </xdr:twoCellAnchor>
  <xdr:twoCellAnchor>
    <xdr:from>
      <xdr:col>1</xdr:col>
      <xdr:colOff>19050</xdr:colOff>
      <xdr:row>151</xdr:row>
      <xdr:rowOff>0</xdr:rowOff>
    </xdr:from>
    <xdr:to>
      <xdr:col>7</xdr:col>
      <xdr:colOff>514350</xdr:colOff>
      <xdr:row>151</xdr:row>
      <xdr:rowOff>0</xdr:rowOff>
    </xdr:to>
    <xdr:sp>
      <xdr:nvSpPr>
        <xdr:cNvPr id="18" name="TextBox 18"/>
        <xdr:cNvSpPr txBox="1">
          <a:spLocks noChangeArrowheads="1"/>
        </xdr:cNvSpPr>
      </xdr:nvSpPr>
      <xdr:spPr>
        <a:xfrm>
          <a:off x="323850" y="25698450"/>
          <a:ext cx="56959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151</xdr:row>
      <xdr:rowOff>0</xdr:rowOff>
    </xdr:from>
    <xdr:to>
      <xdr:col>7</xdr:col>
      <xdr:colOff>447675</xdr:colOff>
      <xdr:row>151</xdr:row>
      <xdr:rowOff>0</xdr:rowOff>
    </xdr:to>
    <xdr:sp>
      <xdr:nvSpPr>
        <xdr:cNvPr id="19" name="TextBox 19"/>
        <xdr:cNvSpPr txBox="1">
          <a:spLocks noChangeArrowheads="1"/>
        </xdr:cNvSpPr>
      </xdr:nvSpPr>
      <xdr:spPr>
        <a:xfrm>
          <a:off x="304800" y="25698450"/>
          <a:ext cx="56483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398</xdr:row>
      <xdr:rowOff>133350</xdr:rowOff>
    </xdr:from>
    <xdr:to>
      <xdr:col>7</xdr:col>
      <xdr:colOff>790575</xdr:colOff>
      <xdr:row>403</xdr:row>
      <xdr:rowOff>57150</xdr:rowOff>
    </xdr:to>
    <xdr:sp>
      <xdr:nvSpPr>
        <xdr:cNvPr id="20" name="TextBox 20"/>
        <xdr:cNvSpPr txBox="1">
          <a:spLocks noChangeArrowheads="1"/>
        </xdr:cNvSpPr>
      </xdr:nvSpPr>
      <xdr:spPr>
        <a:xfrm>
          <a:off x="314325" y="64455675"/>
          <a:ext cx="5981700" cy="7334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GOODWAY INTEGRATED INDUSTRIES BERHAD</a:t>
          </a:r>
          <a:r>
            <a:rPr lang="en-US" cap="none" sz="1000" b="0" i="0" u="none" baseline="0">
              <a:latin typeface="Times New Roman"/>
              <a:ea typeface="Times New Roman"/>
              <a:cs typeface="Times New Roman"/>
            </a:rPr>
            <a:t>
Lim Hooi Mooi                                                                                                                                  Kuala Lumpur
Company Secretary MAICSA 0799764                                                                                             28 November 2006  </a:t>
          </a:r>
        </a:p>
      </xdr:txBody>
    </xdr:sp>
    <xdr:clientData/>
  </xdr:twoCellAnchor>
  <xdr:twoCellAnchor>
    <xdr:from>
      <xdr:col>1</xdr:col>
      <xdr:colOff>19050</xdr:colOff>
      <xdr:row>354</xdr:row>
      <xdr:rowOff>9525</xdr:rowOff>
    </xdr:from>
    <xdr:to>
      <xdr:col>7</xdr:col>
      <xdr:colOff>790575</xdr:colOff>
      <xdr:row>369</xdr:row>
      <xdr:rowOff>104775</xdr:rowOff>
    </xdr:to>
    <xdr:sp>
      <xdr:nvSpPr>
        <xdr:cNvPr id="21" name="TextBox 21"/>
        <xdr:cNvSpPr txBox="1">
          <a:spLocks noChangeArrowheads="1"/>
        </xdr:cNvSpPr>
      </xdr:nvSpPr>
      <xdr:spPr>
        <a:xfrm>
          <a:off x="323850" y="57464325"/>
          <a:ext cx="5972175" cy="2524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uses foreign exchange forward contracts to hedge its exposure to foreign exchange rates risk arising from operational, financing and investment activities.
Foreign exchange forward contracts are used to reduce exposure to fluctuations in foreign exchange rates. While these are subject to the risk of market rates changing subsequent to acquisition, such changes are generally offset by opposite effects on the items being hedged.
Foreign exchange forward contracts used for hedging purposes are accounted for on an equivalent basis as the underlying assets, liabilities or net positions. Any profit or loss arising is recognised on the same basis as that arising from the related assets, liabilities or net positions.
Foreign exchange forward contracts that do not qualify for hedge accounting are accounted for as trading instruments and marked to market at balance sheet date. Any profit or loss is recognised in the income statement.
The maturity dates for the forward foreign exchange contracts entered into range from 1 to 6 months.  </a:t>
          </a:r>
        </a:p>
      </xdr:txBody>
    </xdr:sp>
    <xdr:clientData/>
  </xdr:twoCellAnchor>
  <xdr:twoCellAnchor>
    <xdr:from>
      <xdr:col>1</xdr:col>
      <xdr:colOff>9525</xdr:colOff>
      <xdr:row>79</xdr:row>
      <xdr:rowOff>0</xdr:rowOff>
    </xdr:from>
    <xdr:to>
      <xdr:col>7</xdr:col>
      <xdr:colOff>419100</xdr:colOff>
      <xdr:row>79</xdr:row>
      <xdr:rowOff>0</xdr:rowOff>
    </xdr:to>
    <xdr:sp>
      <xdr:nvSpPr>
        <xdr:cNvPr id="22" name="TextBox 22"/>
        <xdr:cNvSpPr txBox="1">
          <a:spLocks noChangeArrowheads="1"/>
        </xdr:cNvSpPr>
      </xdr:nvSpPr>
      <xdr:spPr>
        <a:xfrm>
          <a:off x="314325" y="14363700"/>
          <a:ext cx="56102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oneCellAnchor>
    <xdr:from>
      <xdr:col>2</xdr:col>
      <xdr:colOff>0</xdr:colOff>
      <xdr:row>86</xdr:row>
      <xdr:rowOff>0</xdr:rowOff>
    </xdr:from>
    <xdr:ext cx="76200" cy="200025"/>
    <xdr:sp>
      <xdr:nvSpPr>
        <xdr:cNvPr id="23" name="TextBox 23"/>
        <xdr:cNvSpPr txBox="1">
          <a:spLocks noChangeArrowheads="1"/>
        </xdr:cNvSpPr>
      </xdr:nvSpPr>
      <xdr:spPr>
        <a:xfrm>
          <a:off x="1076325" y="1549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87</xdr:row>
      <xdr:rowOff>133350</xdr:rowOff>
    </xdr:from>
    <xdr:ext cx="6019800" cy="390525"/>
    <xdr:sp>
      <xdr:nvSpPr>
        <xdr:cNvPr id="24" name="TextBox 24"/>
        <xdr:cNvSpPr txBox="1">
          <a:spLocks noChangeArrowheads="1"/>
        </xdr:cNvSpPr>
      </xdr:nvSpPr>
      <xdr:spPr>
        <a:xfrm>
          <a:off x="314325" y="15792450"/>
          <a:ext cx="6019800" cy="390525"/>
        </a:xfrm>
        <a:prstGeom prst="rect">
          <a:avLst/>
        </a:prstGeom>
        <a:noFill/>
        <a:ln w="9525" cmpd="sng">
          <a:noFill/>
        </a:ln>
      </xdr:spPr>
      <xdr:txBody>
        <a:bodyPr vertOverflow="clip" wrap="square"/>
        <a:p>
          <a:pPr algn="just">
            <a:defRPr/>
          </a:pPr>
          <a:r>
            <a:rPr lang="en-US" cap="none" sz="1000" b="0" i="0" u="none" baseline="0"/>
            <a:t>There were no material changes in estimates that have been used in the preparation of the current financial period or changes in estimates of amounts reported for the last financial year ended 31 December 2005.</a:t>
          </a:r>
        </a:p>
      </xdr:txBody>
    </xdr:sp>
    <xdr:clientData/>
  </xdr:oneCellAnchor>
  <xdr:twoCellAnchor>
    <xdr:from>
      <xdr:col>1</xdr:col>
      <xdr:colOff>9525</xdr:colOff>
      <xdr:row>155</xdr:row>
      <xdr:rowOff>0</xdr:rowOff>
    </xdr:from>
    <xdr:to>
      <xdr:col>7</xdr:col>
      <xdr:colOff>0</xdr:colOff>
      <xdr:row>155</xdr:row>
      <xdr:rowOff>0</xdr:rowOff>
    </xdr:to>
    <xdr:sp>
      <xdr:nvSpPr>
        <xdr:cNvPr id="25" name="TextBox 25"/>
        <xdr:cNvSpPr txBox="1">
          <a:spLocks noChangeArrowheads="1"/>
        </xdr:cNvSpPr>
      </xdr:nvSpPr>
      <xdr:spPr>
        <a:xfrm>
          <a:off x="314325" y="26346150"/>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15 July 2004, GIIB subscribed for 40% of the ordinary share capital comprising of 40,000 shares of EURO 1 each in Goodway Europe S.R.L. ("GWE"), a limited company incorporated in Italy, for cash. GIIB also provided a non-interest bearing shareholders' loan of EURO 40,000 to GWE. The principal activity of GWE is to promote the sale of rubber compound materials in the European market. Goodway group of companies will be the sole supplier of products to GWE.
</a:t>
          </a:r>
        </a:p>
      </xdr:txBody>
    </xdr:sp>
    <xdr:clientData/>
  </xdr:twoCellAnchor>
  <xdr:twoCellAnchor>
    <xdr:from>
      <xdr:col>0</xdr:col>
      <xdr:colOff>276225</xdr:colOff>
      <xdr:row>376</xdr:row>
      <xdr:rowOff>9525</xdr:rowOff>
    </xdr:from>
    <xdr:to>
      <xdr:col>7</xdr:col>
      <xdr:colOff>771525</xdr:colOff>
      <xdr:row>377</xdr:row>
      <xdr:rowOff>66675</xdr:rowOff>
    </xdr:to>
    <xdr:sp>
      <xdr:nvSpPr>
        <xdr:cNvPr id="26" name="TextBox 26"/>
        <xdr:cNvSpPr txBox="1">
          <a:spLocks noChangeArrowheads="1"/>
        </xdr:cNvSpPr>
      </xdr:nvSpPr>
      <xdr:spPr>
        <a:xfrm>
          <a:off x="276225" y="61026675"/>
          <a:ext cx="6000750" cy="219075"/>
        </a:xfrm>
        <a:prstGeom prst="rect">
          <a:avLst/>
        </a:prstGeom>
        <a:solidFill>
          <a:srgbClr val="FFFFFF"/>
        </a:solidFill>
        <a:ln w="1" cmpd="sng">
          <a:noFill/>
        </a:ln>
      </xdr:spPr>
      <xdr:txBody>
        <a:bodyPr vertOverflow="clip" wrap="square"/>
        <a:p>
          <a:pPr algn="just">
            <a:defRPr/>
          </a:pPr>
          <a:r>
            <a:rPr lang="en-US" cap="none" sz="1000" b="0" i="0" u="none" baseline="0"/>
            <a:t>The Board of Directors of the Company did not recommend any dividend for the current quarter under review. </a:t>
          </a:r>
        </a:p>
      </xdr:txBody>
    </xdr:sp>
    <xdr:clientData/>
  </xdr:twoCellAnchor>
  <xdr:twoCellAnchor>
    <xdr:from>
      <xdr:col>1</xdr:col>
      <xdr:colOff>9525</xdr:colOff>
      <xdr:row>322</xdr:row>
      <xdr:rowOff>0</xdr:rowOff>
    </xdr:from>
    <xdr:to>
      <xdr:col>7</xdr:col>
      <xdr:colOff>0</xdr:colOff>
      <xdr:row>322</xdr:row>
      <xdr:rowOff>0</xdr:rowOff>
    </xdr:to>
    <xdr:sp>
      <xdr:nvSpPr>
        <xdr:cNvPr id="27" name="TextBox 27"/>
        <xdr:cNvSpPr txBox="1">
          <a:spLocks noChangeArrowheads="1"/>
        </xdr:cNvSpPr>
      </xdr:nvSpPr>
      <xdr:spPr>
        <a:xfrm>
          <a:off x="314325" y="52873275"/>
          <a:ext cx="51911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proceeds raised from the Public Issue pursuant to the listing of the Company on the Second Board of BMSB amounting to RM21.055 million were utilised as follows:
</a:t>
          </a:r>
        </a:p>
      </xdr:txBody>
    </xdr:sp>
    <xdr:clientData/>
  </xdr:twoCellAnchor>
  <xdr:twoCellAnchor>
    <xdr:from>
      <xdr:col>1</xdr:col>
      <xdr:colOff>9525</xdr:colOff>
      <xdr:row>195</xdr:row>
      <xdr:rowOff>66675</xdr:rowOff>
    </xdr:from>
    <xdr:to>
      <xdr:col>7</xdr:col>
      <xdr:colOff>762000</xdr:colOff>
      <xdr:row>196</xdr:row>
      <xdr:rowOff>123825</xdr:rowOff>
    </xdr:to>
    <xdr:sp>
      <xdr:nvSpPr>
        <xdr:cNvPr id="28" name="TextBox 28"/>
        <xdr:cNvSpPr txBox="1">
          <a:spLocks noChangeArrowheads="1"/>
        </xdr:cNvSpPr>
      </xdr:nvSpPr>
      <xdr:spPr>
        <a:xfrm>
          <a:off x="314325" y="32975550"/>
          <a:ext cx="595312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are no other outstanding capital commitments at the end of the current quarter except for the following:-</a:t>
          </a:r>
        </a:p>
      </xdr:txBody>
    </xdr:sp>
    <xdr:clientData/>
  </xdr:twoCellAnchor>
  <xdr:twoCellAnchor>
    <xdr:from>
      <xdr:col>1</xdr:col>
      <xdr:colOff>19050</xdr:colOff>
      <xdr:row>303</xdr:row>
      <xdr:rowOff>0</xdr:rowOff>
    </xdr:from>
    <xdr:to>
      <xdr:col>7</xdr:col>
      <xdr:colOff>790575</xdr:colOff>
      <xdr:row>305</xdr:row>
      <xdr:rowOff>104775</xdr:rowOff>
    </xdr:to>
    <xdr:sp>
      <xdr:nvSpPr>
        <xdr:cNvPr id="29" name="TextBox 29"/>
        <xdr:cNvSpPr txBox="1">
          <a:spLocks noChangeArrowheads="1"/>
        </xdr:cNvSpPr>
      </xdr:nvSpPr>
      <xdr:spPr>
        <a:xfrm>
          <a:off x="323850" y="49758600"/>
          <a:ext cx="5972175" cy="428625"/>
        </a:xfrm>
        <a:prstGeom prst="rect">
          <a:avLst/>
        </a:prstGeom>
        <a:solidFill>
          <a:srgbClr val="FFFFFF"/>
        </a:solidFill>
        <a:ln w="1" cmpd="sng">
          <a:noFill/>
        </a:ln>
      </xdr:spPr>
      <xdr:txBody>
        <a:bodyPr vertOverflow="clip" wrap="square"/>
        <a:p>
          <a:pPr algn="just">
            <a:defRPr/>
          </a:pPr>
          <a:r>
            <a:rPr lang="en-US" cap="none" sz="1000" b="0" i="0" u="none" baseline="0"/>
            <a:t>The effective tax rate of the Group is higher than the statutory rate mainly due to certain subsidiaries' operational losses, which are not available for tax relief.</a:t>
          </a:r>
        </a:p>
      </xdr:txBody>
    </xdr:sp>
    <xdr:clientData/>
  </xdr:twoCellAnchor>
  <xdr:twoCellAnchor>
    <xdr:from>
      <xdr:col>1</xdr:col>
      <xdr:colOff>9525</xdr:colOff>
      <xdr:row>308</xdr:row>
      <xdr:rowOff>9525</xdr:rowOff>
    </xdr:from>
    <xdr:to>
      <xdr:col>7</xdr:col>
      <xdr:colOff>781050</xdr:colOff>
      <xdr:row>310</xdr:row>
      <xdr:rowOff>28575</xdr:rowOff>
    </xdr:to>
    <xdr:sp>
      <xdr:nvSpPr>
        <xdr:cNvPr id="30" name="TextBox 30"/>
        <xdr:cNvSpPr txBox="1">
          <a:spLocks noChangeArrowheads="1"/>
        </xdr:cNvSpPr>
      </xdr:nvSpPr>
      <xdr:spPr>
        <a:xfrm>
          <a:off x="314325" y="50577750"/>
          <a:ext cx="5972175" cy="3429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sal</a:t>
          </a:r>
          <a:r>
            <a:rPr lang="en-US" cap="none" sz="1000" b="0" i="0" u="none" baseline="0">
              <a:latin typeface="Times New Roman"/>
              <a:ea typeface="Times New Roman"/>
              <a:cs typeface="Times New Roman"/>
            </a:rPr>
            <a:t>es</a:t>
          </a:r>
          <a:r>
            <a:rPr lang="en-US" cap="none" sz="1000" b="0" i="0" u="none" baseline="0">
              <a:solidFill>
                <a:srgbClr val="000000"/>
              </a:solidFill>
              <a:latin typeface="Times New Roman"/>
              <a:ea typeface="Times New Roman"/>
              <a:cs typeface="Times New Roman"/>
            </a:rPr>
            <a:t> of unquoted investments and/or properties for the current quarter and financial period to-date.</a:t>
          </a:r>
        </a:p>
      </xdr:txBody>
    </xdr:sp>
    <xdr:clientData/>
  </xdr:twoCellAnchor>
  <xdr:twoCellAnchor>
    <xdr:from>
      <xdr:col>1</xdr:col>
      <xdr:colOff>0</xdr:colOff>
      <xdr:row>312</xdr:row>
      <xdr:rowOff>123825</xdr:rowOff>
    </xdr:from>
    <xdr:to>
      <xdr:col>7</xdr:col>
      <xdr:colOff>771525</xdr:colOff>
      <xdr:row>314</xdr:row>
      <xdr:rowOff>47625</xdr:rowOff>
    </xdr:to>
    <xdr:sp>
      <xdr:nvSpPr>
        <xdr:cNvPr id="31" name="TextBox 31"/>
        <xdr:cNvSpPr txBox="1">
          <a:spLocks noChangeArrowheads="1"/>
        </xdr:cNvSpPr>
      </xdr:nvSpPr>
      <xdr:spPr>
        <a:xfrm>
          <a:off x="304800" y="51234975"/>
          <a:ext cx="5972175" cy="247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purchases or disposals of quoted securities  for the current quarter and financial period to-date.</a:t>
          </a:r>
        </a:p>
      </xdr:txBody>
    </xdr:sp>
    <xdr:clientData/>
  </xdr:twoCellAnchor>
  <xdr:twoCellAnchor>
    <xdr:from>
      <xdr:col>0</xdr:col>
      <xdr:colOff>295275</xdr:colOff>
      <xdr:row>92</xdr:row>
      <xdr:rowOff>152400</xdr:rowOff>
    </xdr:from>
    <xdr:to>
      <xdr:col>7</xdr:col>
      <xdr:colOff>771525</xdr:colOff>
      <xdr:row>97</xdr:row>
      <xdr:rowOff>95250</xdr:rowOff>
    </xdr:to>
    <xdr:sp>
      <xdr:nvSpPr>
        <xdr:cNvPr id="32" name="TextBox 32"/>
        <xdr:cNvSpPr txBox="1">
          <a:spLocks noChangeArrowheads="1"/>
        </xdr:cNvSpPr>
      </xdr:nvSpPr>
      <xdr:spPr>
        <a:xfrm>
          <a:off x="295275" y="16621125"/>
          <a:ext cx="5981700" cy="752475"/>
        </a:xfrm>
        <a:prstGeom prst="rect">
          <a:avLst/>
        </a:prstGeom>
        <a:solidFill>
          <a:srgbClr val="FFFFFF"/>
        </a:solidFill>
        <a:ln w="9525" cmpd="sng">
          <a:noFill/>
        </a:ln>
      </xdr:spPr>
      <xdr:txBody>
        <a:bodyPr vertOverflow="clip" wrap="square"/>
        <a:p>
          <a:pPr algn="just">
            <a:defRPr/>
          </a:pPr>
          <a:r>
            <a:rPr lang="en-US" cap="none" sz="1000" b="0" i="0" u="none" baseline="0"/>
            <a:t>There were no issuances, cancellations, repurchases, resale and repayments of debt and equity securities during the current quarter under review except that a total amount of RM75 million of the Murabahah Notes Issuance Facility and/or Islamic Medium Term Notes ("MUNIF and/or IMTN") approved by Securities Commission have been issued at the end of the quarter under review.
</a:t>
          </a:r>
        </a:p>
      </xdr:txBody>
    </xdr:sp>
    <xdr:clientData/>
  </xdr:twoCellAnchor>
  <xdr:twoCellAnchor>
    <xdr:from>
      <xdr:col>1</xdr:col>
      <xdr:colOff>0</xdr:colOff>
      <xdr:row>316</xdr:row>
      <xdr:rowOff>47625</xdr:rowOff>
    </xdr:from>
    <xdr:to>
      <xdr:col>7</xdr:col>
      <xdr:colOff>771525</xdr:colOff>
      <xdr:row>321</xdr:row>
      <xdr:rowOff>85725</xdr:rowOff>
    </xdr:to>
    <xdr:sp>
      <xdr:nvSpPr>
        <xdr:cNvPr id="33" name="TextBox 33"/>
        <xdr:cNvSpPr txBox="1">
          <a:spLocks noChangeArrowheads="1"/>
        </xdr:cNvSpPr>
      </xdr:nvSpPr>
      <xdr:spPr>
        <a:xfrm>
          <a:off x="304800" y="51806475"/>
          <a:ext cx="5972175" cy="962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shareholders of the Company have approved Proposed Share Buy Back Exercise of up to 10% of the issued and paid-up share capital of the Company at any given point of time at the 3rd Annual General Meeting dated 28 June 2006.
As at todate, the Company has not exercised any share buy-back.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0</xdr:col>
      <xdr:colOff>285750</xdr:colOff>
      <xdr:row>393</xdr:row>
      <xdr:rowOff>114300</xdr:rowOff>
    </xdr:from>
    <xdr:to>
      <xdr:col>7</xdr:col>
      <xdr:colOff>781050</xdr:colOff>
      <xdr:row>396</xdr:row>
      <xdr:rowOff>0</xdr:rowOff>
    </xdr:to>
    <xdr:sp>
      <xdr:nvSpPr>
        <xdr:cNvPr id="34" name="TextBox 34"/>
        <xdr:cNvSpPr txBox="1">
          <a:spLocks noChangeArrowheads="1"/>
        </xdr:cNvSpPr>
      </xdr:nvSpPr>
      <xdr:spPr>
        <a:xfrm>
          <a:off x="285750" y="63627000"/>
          <a:ext cx="6000750" cy="371475"/>
        </a:xfrm>
        <a:prstGeom prst="rect">
          <a:avLst/>
        </a:prstGeom>
        <a:solidFill>
          <a:srgbClr val="FFFFFF"/>
        </a:solidFill>
        <a:ln w="1" cmpd="sng">
          <a:noFill/>
        </a:ln>
      </xdr:spPr>
      <xdr:txBody>
        <a:bodyPr vertOverflow="clip" wrap="square"/>
        <a:p>
          <a:pPr algn="just">
            <a:defRPr/>
          </a:pPr>
          <a:r>
            <a:rPr lang="en-US" cap="none" sz="1000" b="0" i="0" u="none" baseline="0"/>
            <a:t>The effect on the basic earning per share arising from the assumed exercise of ESOS is anti-dilutive. Accordingly, diluted earnings per share has not been presented.</a:t>
          </a:r>
        </a:p>
      </xdr:txBody>
    </xdr:sp>
    <xdr:clientData/>
  </xdr:twoCellAnchor>
  <xdr:twoCellAnchor>
    <xdr:from>
      <xdr:col>1</xdr:col>
      <xdr:colOff>0</xdr:colOff>
      <xdr:row>78</xdr:row>
      <xdr:rowOff>57150</xdr:rowOff>
    </xdr:from>
    <xdr:to>
      <xdr:col>7</xdr:col>
      <xdr:colOff>781050</xdr:colOff>
      <xdr:row>80</xdr:row>
      <xdr:rowOff>57150</xdr:rowOff>
    </xdr:to>
    <xdr:sp>
      <xdr:nvSpPr>
        <xdr:cNvPr id="35" name="TextBox 35"/>
        <xdr:cNvSpPr txBox="1">
          <a:spLocks noChangeArrowheads="1"/>
        </xdr:cNvSpPr>
      </xdr:nvSpPr>
      <xdr:spPr>
        <a:xfrm>
          <a:off x="304800" y="14258925"/>
          <a:ext cx="5981700" cy="3238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operations are not materially affected by seasonality or cyclical factors during the quarter under review.                                                                         
</a:t>
          </a:r>
        </a:p>
      </xdr:txBody>
    </xdr:sp>
    <xdr:clientData/>
  </xdr:twoCellAnchor>
  <xdr:twoCellAnchor>
    <xdr:from>
      <xdr:col>0</xdr:col>
      <xdr:colOff>285750</xdr:colOff>
      <xdr:row>276</xdr:row>
      <xdr:rowOff>28575</xdr:rowOff>
    </xdr:from>
    <xdr:to>
      <xdr:col>7</xdr:col>
      <xdr:colOff>809625</xdr:colOff>
      <xdr:row>278</xdr:row>
      <xdr:rowOff>95250</xdr:rowOff>
    </xdr:to>
    <xdr:sp>
      <xdr:nvSpPr>
        <xdr:cNvPr id="36" name="TextBox 36"/>
        <xdr:cNvSpPr txBox="1">
          <a:spLocks noChangeArrowheads="1"/>
        </xdr:cNvSpPr>
      </xdr:nvSpPr>
      <xdr:spPr>
        <a:xfrm>
          <a:off x="285750" y="46091475"/>
          <a:ext cx="6029325" cy="390525"/>
        </a:xfrm>
        <a:prstGeom prst="rect">
          <a:avLst/>
        </a:prstGeom>
        <a:solidFill>
          <a:srgbClr val="FFFFFF"/>
        </a:solidFill>
        <a:ln w="1" cmpd="sng">
          <a:noFill/>
        </a:ln>
      </xdr:spPr>
      <xdr:txBody>
        <a:bodyPr vertOverflow="clip" wrap="square"/>
        <a:p>
          <a:pPr algn="just">
            <a:defRPr/>
          </a:pPr>
          <a:r>
            <a:rPr lang="en-US" cap="none" sz="1000" b="0" i="0" u="none" baseline="0"/>
            <a:t>The Group reported profit of RM1.1 mil in the current quarter as compared to the previous quarter's profit after tax of RM1.8 million. The lower profit in current quarter was mainly due to the provision of doubtful debts.</a:t>
          </a:r>
        </a:p>
      </xdr:txBody>
    </xdr:sp>
    <xdr:clientData/>
  </xdr:twoCellAnchor>
  <xdr:twoCellAnchor>
    <xdr:from>
      <xdr:col>1</xdr:col>
      <xdr:colOff>9525</xdr:colOff>
      <xdr:row>82</xdr:row>
      <xdr:rowOff>114300</xdr:rowOff>
    </xdr:from>
    <xdr:to>
      <xdr:col>7</xdr:col>
      <xdr:colOff>790575</xdr:colOff>
      <xdr:row>85</xdr:row>
      <xdr:rowOff>19050</xdr:rowOff>
    </xdr:to>
    <xdr:sp>
      <xdr:nvSpPr>
        <xdr:cNvPr id="37" name="TextBox 37"/>
        <xdr:cNvSpPr txBox="1">
          <a:spLocks noChangeArrowheads="1"/>
        </xdr:cNvSpPr>
      </xdr:nvSpPr>
      <xdr:spPr>
        <a:xfrm>
          <a:off x="314325" y="14963775"/>
          <a:ext cx="5981700" cy="390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items affecting assets,  liabilities,  equity, net  income or cash flows during the current financial period that are unusual because of their nature, size or incidence.    
</a:t>
          </a:r>
          <a:r>
            <a:rPr lang="en-US" cap="none" sz="1000" b="1"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205</xdr:row>
      <xdr:rowOff>95250</xdr:rowOff>
    </xdr:from>
    <xdr:to>
      <xdr:col>7</xdr:col>
      <xdr:colOff>762000</xdr:colOff>
      <xdr:row>208</xdr:row>
      <xdr:rowOff>9525</xdr:rowOff>
    </xdr:to>
    <xdr:sp>
      <xdr:nvSpPr>
        <xdr:cNvPr id="38" name="TextBox 38"/>
        <xdr:cNvSpPr txBox="1">
          <a:spLocks noChangeArrowheads="1"/>
        </xdr:cNvSpPr>
      </xdr:nvSpPr>
      <xdr:spPr>
        <a:xfrm>
          <a:off x="314325" y="34642425"/>
          <a:ext cx="5953125" cy="4000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Related Party Transactions had been entered into the ordinary course of business based on normal commercial terms and at arms length.</a:t>
          </a:r>
        </a:p>
      </xdr:txBody>
    </xdr:sp>
    <xdr:clientData/>
  </xdr:twoCellAnchor>
  <xdr:twoCellAnchor>
    <xdr:from>
      <xdr:col>1</xdr:col>
      <xdr:colOff>9525</xdr:colOff>
      <xdr:row>18</xdr:row>
      <xdr:rowOff>19050</xdr:rowOff>
    </xdr:from>
    <xdr:to>
      <xdr:col>7</xdr:col>
      <xdr:colOff>704850</xdr:colOff>
      <xdr:row>38</xdr:row>
      <xdr:rowOff>104775</xdr:rowOff>
    </xdr:to>
    <xdr:sp>
      <xdr:nvSpPr>
        <xdr:cNvPr id="39" name="TextBox 39"/>
        <xdr:cNvSpPr txBox="1">
          <a:spLocks noChangeArrowheads="1"/>
        </xdr:cNvSpPr>
      </xdr:nvSpPr>
      <xdr:spPr>
        <a:xfrm>
          <a:off x="314325" y="2828925"/>
          <a:ext cx="5895975" cy="3895725"/>
        </a:xfrm>
        <a:prstGeom prst="rect">
          <a:avLst/>
        </a:prstGeom>
        <a:solidFill>
          <a:srgbClr val="FFFFFF"/>
        </a:solidFill>
        <a:ln w="9525" cmpd="sng">
          <a:noFill/>
        </a:ln>
      </xdr:spPr>
      <xdr:txBody>
        <a:bodyPr vertOverflow="clip" wrap="square"/>
        <a:p>
          <a:pPr algn="just">
            <a:defRPr/>
          </a:pPr>
          <a:r>
            <a:rPr lang="en-US" cap="none" sz="1000" b="0" i="0" u="none" baseline="0"/>
            <a:t>The accounting policies and methods of computation adopted by the Group in this interim financial report are consistent with those adopted in the annual financial statements for the financial year ended 31 December 2005 except for the adoption of the following new/revised Financial Reporting Standards ("FRS") effective for financial period begining 1 January 2006.
FRS 2     - Share-based Payment
FRS 3     - Business Combinations
FRS 5     - Non-Current Assets Held for Sale and Discontinued Operations
FRS 101 - Presentation of Financial Statements
FRS 102 - Inventories
FRS 108 - Accounting Policies, Changes in Accounting Estimates and Errors
FRS 110 - Events After the Balance Sheet Date
FRS 116 - Property, Plant and Equipment
FRS 117 - Leases
FRS 121 - The Effects of Changes in Foreign Exchange Rates
FRS 127 - Consolidated and Separate Financial Statements
FRS 132 - Financial Instruments: Disclosure and Presentation
FRS 133 - Earnings Per Share
FRS 136 - Impairment of Assets
FRS 138 - Intangible Assets
The adoption of these new accounting standards do not have any material impact on the results of the Group for the current financial period except as stated belows:
</a:t>
          </a:r>
        </a:p>
      </xdr:txBody>
    </xdr:sp>
    <xdr:clientData/>
  </xdr:twoCellAnchor>
  <xdr:twoCellAnchor>
    <xdr:from>
      <xdr:col>1</xdr:col>
      <xdr:colOff>38100</xdr:colOff>
      <xdr:row>40</xdr:row>
      <xdr:rowOff>133350</xdr:rowOff>
    </xdr:from>
    <xdr:to>
      <xdr:col>8</xdr:col>
      <xdr:colOff>0</xdr:colOff>
      <xdr:row>45</xdr:row>
      <xdr:rowOff>123825</xdr:rowOff>
    </xdr:to>
    <xdr:sp>
      <xdr:nvSpPr>
        <xdr:cNvPr id="40" name="TextBox 40"/>
        <xdr:cNvSpPr txBox="1">
          <a:spLocks noChangeArrowheads="1"/>
        </xdr:cNvSpPr>
      </xdr:nvSpPr>
      <xdr:spPr>
        <a:xfrm>
          <a:off x="342900" y="7115175"/>
          <a:ext cx="6029325" cy="11334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 revised FRS 101 has affected the presentation of minority interest, share of net after 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 attributable to equity holder of the parent and to minority interest.</a:t>
          </a:r>
        </a:p>
      </xdr:txBody>
    </xdr:sp>
    <xdr:clientData/>
  </xdr:twoCellAnchor>
  <xdr:twoCellAnchor>
    <xdr:from>
      <xdr:col>1</xdr:col>
      <xdr:colOff>19050</xdr:colOff>
      <xdr:row>46</xdr:row>
      <xdr:rowOff>0</xdr:rowOff>
    </xdr:from>
    <xdr:to>
      <xdr:col>7</xdr:col>
      <xdr:colOff>752475</xdr:colOff>
      <xdr:row>48</xdr:row>
      <xdr:rowOff>76200</xdr:rowOff>
    </xdr:to>
    <xdr:sp>
      <xdr:nvSpPr>
        <xdr:cNvPr id="41" name="TextBox 41"/>
        <xdr:cNvSpPr txBox="1">
          <a:spLocks noChangeArrowheads="1"/>
        </xdr:cNvSpPr>
      </xdr:nvSpPr>
      <xdr:spPr>
        <a:xfrm>
          <a:off x="323850" y="8353425"/>
          <a:ext cx="5934075" cy="457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current period’s presentation of the Group’s financial statements is based on the revised requirements of FRS 101, with comparatives restated to conform with the current period’s presentation.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60</xdr:row>
      <xdr:rowOff>123825</xdr:rowOff>
    </xdr:from>
    <xdr:to>
      <xdr:col>7</xdr:col>
      <xdr:colOff>714375</xdr:colOff>
      <xdr:row>62</xdr:row>
      <xdr:rowOff>104775</xdr:rowOff>
    </xdr:to>
    <xdr:sp>
      <xdr:nvSpPr>
        <xdr:cNvPr id="42" name="TextBox 42"/>
        <xdr:cNvSpPr txBox="1">
          <a:spLocks noChangeArrowheads="1"/>
        </xdr:cNvSpPr>
      </xdr:nvSpPr>
      <xdr:spPr>
        <a:xfrm>
          <a:off x="295275" y="11163300"/>
          <a:ext cx="5924550" cy="3619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 FRS 117 has resulted reclassification of leasehold properties from Property, Plant and equipment to Prepaid interest in leased land.</a:t>
          </a:r>
        </a:p>
      </xdr:txBody>
    </xdr:sp>
    <xdr:clientData/>
  </xdr:twoCellAnchor>
  <xdr:twoCellAnchor>
    <xdr:from>
      <xdr:col>1</xdr:col>
      <xdr:colOff>28575</xdr:colOff>
      <xdr:row>50</xdr:row>
      <xdr:rowOff>133350</xdr:rowOff>
    </xdr:from>
    <xdr:to>
      <xdr:col>8</xdr:col>
      <xdr:colOff>0</xdr:colOff>
      <xdr:row>57</xdr:row>
      <xdr:rowOff>152400</xdr:rowOff>
    </xdr:to>
    <xdr:sp>
      <xdr:nvSpPr>
        <xdr:cNvPr id="43" name="TextBox 43"/>
        <xdr:cNvSpPr txBox="1">
          <a:spLocks noChangeArrowheads="1"/>
        </xdr:cNvSpPr>
      </xdr:nvSpPr>
      <xdr:spPr>
        <a:xfrm>
          <a:off x="333375" y="9182100"/>
          <a:ext cx="6038850" cy="13525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adoption of these new FRSs have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Under FRS 3, any excess of the Group’s interest in the net fair value of acquirees’ identifiable assets, liabilities and contingent liabilities over cost of acquisitions (previously referred to as “negative goodwill”), after reassessment, was recognised immediately in profit or loss. During the last financial year, the Group has effected these changes in last year's audited account in consistent with the provision of FRS 3. Prior to this, negative goodwill was amortised over the average useful life of 10 years.    
</a:t>
          </a:r>
        </a:p>
      </xdr:txBody>
    </xdr:sp>
    <xdr:clientData/>
  </xdr:twoCellAnchor>
  <xdr:twoCellAnchor>
    <xdr:from>
      <xdr:col>1</xdr:col>
      <xdr:colOff>19050</xdr:colOff>
      <xdr:row>210</xdr:row>
      <xdr:rowOff>114300</xdr:rowOff>
    </xdr:from>
    <xdr:to>
      <xdr:col>7</xdr:col>
      <xdr:colOff>771525</xdr:colOff>
      <xdr:row>216</xdr:row>
      <xdr:rowOff>0</xdr:rowOff>
    </xdr:to>
    <xdr:sp>
      <xdr:nvSpPr>
        <xdr:cNvPr id="44" name="TextBox 44"/>
        <xdr:cNvSpPr txBox="1">
          <a:spLocks noChangeArrowheads="1"/>
        </xdr:cNvSpPr>
      </xdr:nvSpPr>
      <xdr:spPr>
        <a:xfrm>
          <a:off x="323850" y="35490150"/>
          <a:ext cx="5953125" cy="857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12 September 2006, the Company had placed its wholly-owned subsidiary, Goodway Europe S.R.L. ("GWE") under voluntary liquidation.
The following are the revenue, expenses, pre-tax profit and income tax expenses from the ordinary activities attributable to the discontinuing operation up to the current financial period:-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velynfywong\BUDGET\WINDOWS\TEMP\Budget%20YR%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velynfywong\CONSOL\Documents%20and%20Settings\goodway\My%20Documents\Managment%20Accou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velyn.wong\country%20repo\WINDOWS\TEMP\Documents%20and%20Settings\goodway\My%20Documents\Managment%20Accou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ongfy\COUNTRY%20REPO\WINDOWS\TEMP\Documents%20and%20Settings\goodway\My%20Documents\Managment%20Accoun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TEHSH~1.TEH\LOCALS~1\Temp\Temporary%20Directory%201%20for%20GIIB%20Final%20Annoucement%203rd%20Qtr%20-%20Donna.zip\BOD%20Paper\GIIB%20Board%20Report%20June'06%20(final%20-Add%20working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ongfy-f\SharedDocs\Documents%20and%20Settings\tehsh\Local%20Settings\Temporary%20Internet%20Files\OLK126\Documents%20and%20Settings\goodway\My%20Documents\Managment%20Accoun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TEHSH~1.TEH\LOCALS~1\Temp\Temporary%20Directory%201%20for%20GIIB%20Final%20Annoucement%203rd%20Qtr%20-%20Donna.zip\BOD%20Paper\GIIB%20September'06%20Announcemen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ongfy-f\SharedDocs\Documents%20and%20Settings\JULIAN%20LIM\Desktop\group%20job\GIIB%20consols\June'06\June%20Consols-21.7.06\summary%20of%20adjust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estment"/>
      <sheetName val="YR 2001 $$"/>
      <sheetName val="revised PL"/>
      <sheetName val="Manpower"/>
      <sheetName val="Staff Welfare"/>
      <sheetName val="R&amp;M"/>
      <sheetName val="COST"/>
      <sheetName val="p&amp;L"/>
      <sheetName val="revised budget"/>
      <sheetName val="sales-10%"/>
      <sheetName val=" FORECAST BOD"/>
      <sheetName val="BOD"/>
      <sheetName val="2001 budget"/>
      <sheetName val="YTD 4-01P&amp;L"/>
      <sheetName val="revised"/>
    </sheetNames>
    <sheetDataSet>
      <sheetData sheetId="14">
        <row r="383">
          <cell r="A383" t="str">
            <v>NETT PROFIT BEFORE TAX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Sheet (2)"/>
      <sheetName val="2.Status Report"/>
      <sheetName val="Sheet1"/>
      <sheetName val="Sheet2"/>
      <sheetName val="Sheet3"/>
      <sheetName val="4.B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2 ES(Yearly)"/>
      <sheetName val="3.3 ES(Qtrly)"/>
      <sheetName val="3.4 ES(1.1)EBITDA"/>
      <sheetName val="3.5 ES(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PL"/>
      <sheetName val="Acounts Receivable"/>
      <sheetName val="Stoc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4.IS "/>
      <sheetName val="4.BS "/>
      <sheetName val="4.Equity"/>
      <sheetName val="4.Cashflow"/>
      <sheetName val="4.Notes KLSE "/>
      <sheetName val="5. Summary Key FI"/>
      <sheetName val="Corporate"/>
      <sheetName val="EPS"/>
      <sheetName val="NA"/>
    </sheetNames>
    <sheetDataSet>
      <sheetData sheetId="0">
        <row r="50">
          <cell r="F50">
            <v>133</v>
          </cell>
        </row>
        <row r="52">
          <cell r="F52">
            <v>4419</v>
          </cell>
        </row>
      </sheetData>
      <sheetData sheetId="1">
        <row r="36">
          <cell r="D36">
            <v>366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J10" sqref="J10"/>
    </sheetView>
  </sheetViews>
  <sheetFormatPr defaultColWidth="9.140625" defaultRowHeight="12.75"/>
  <cols>
    <col min="1" max="1" width="38.7109375" style="3" customWidth="1"/>
    <col min="2" max="2" width="12.57421875" style="3" customWidth="1"/>
    <col min="3" max="3" width="1.7109375" style="3" customWidth="1"/>
    <col min="4" max="4" width="12.7109375" style="6" customWidth="1"/>
    <col min="5" max="5" width="2.00390625" style="3" customWidth="1"/>
    <col min="6" max="6" width="12.421875" style="6" customWidth="1"/>
    <col min="7" max="7" width="2.00390625" style="3" customWidth="1"/>
    <col min="8" max="8" width="15.28125" style="6" customWidth="1"/>
    <col min="9" max="9" width="2.7109375" style="3" customWidth="1"/>
    <col min="10" max="16384" width="9.140625" style="3" customWidth="1"/>
  </cols>
  <sheetData>
    <row r="1" spans="1:8" ht="12.75">
      <c r="A1" s="1" t="s">
        <v>0</v>
      </c>
      <c r="B1" s="1"/>
      <c r="C1" s="1"/>
      <c r="D1" s="2"/>
      <c r="E1" s="1"/>
      <c r="F1" s="1"/>
      <c r="G1" s="1"/>
      <c r="H1" s="1"/>
    </row>
    <row r="2" spans="1:8" ht="12.75">
      <c r="A2" s="4" t="s">
        <v>1</v>
      </c>
      <c r="B2" s="1"/>
      <c r="C2" s="1"/>
      <c r="D2" s="1"/>
      <c r="E2" s="1"/>
      <c r="F2" s="1"/>
      <c r="G2" s="1"/>
      <c r="H2" s="1"/>
    </row>
    <row r="3" spans="1:8" ht="12.75">
      <c r="A3" s="4"/>
      <c r="B3" s="1"/>
      <c r="C3" s="1"/>
      <c r="D3" s="1"/>
      <c r="E3" s="1"/>
      <c r="F3" s="1"/>
      <c r="G3" s="1"/>
      <c r="H3" s="1"/>
    </row>
    <row r="5" ht="12.75">
      <c r="A5" s="5" t="s">
        <v>2</v>
      </c>
    </row>
    <row r="6" ht="12.75">
      <c r="A6" s="5" t="s">
        <v>3</v>
      </c>
    </row>
    <row r="7" spans="1:2" ht="12.75">
      <c r="A7" s="5" t="s">
        <v>4</v>
      </c>
      <c r="B7" s="6"/>
    </row>
    <row r="8" spans="1:2" ht="12.75">
      <c r="A8" s="5"/>
      <c r="B8" s="6"/>
    </row>
    <row r="9" spans="1:8" ht="12.75">
      <c r="A9" s="5"/>
      <c r="B9" s="194" t="s">
        <v>5</v>
      </c>
      <c r="C9" s="194"/>
      <c r="D9" s="194"/>
      <c r="F9" s="194" t="s">
        <v>6</v>
      </c>
      <c r="G9" s="194"/>
      <c r="H9" s="194"/>
    </row>
    <row r="10" spans="2:8" ht="12.75">
      <c r="B10" s="6"/>
      <c r="C10" s="6"/>
      <c r="D10" s="6" t="s">
        <v>7</v>
      </c>
      <c r="E10" s="6"/>
      <c r="G10" s="6"/>
      <c r="H10" s="6" t="s">
        <v>7</v>
      </c>
    </row>
    <row r="11" spans="2:8" ht="12.75">
      <c r="B11" s="6" t="s">
        <v>8</v>
      </c>
      <c r="C11" s="6"/>
      <c r="D11" s="6" t="s">
        <v>9</v>
      </c>
      <c r="E11" s="6"/>
      <c r="F11" s="6" t="s">
        <v>8</v>
      </c>
      <c r="G11" s="6"/>
      <c r="H11" s="6" t="s">
        <v>9</v>
      </c>
    </row>
    <row r="12" spans="2:8" ht="12.75">
      <c r="B12" s="6" t="s">
        <v>10</v>
      </c>
      <c r="C12" s="6"/>
      <c r="D12" s="6" t="s">
        <v>10</v>
      </c>
      <c r="E12" s="6"/>
      <c r="F12" s="6" t="s">
        <v>11</v>
      </c>
      <c r="G12" s="6"/>
      <c r="H12" s="6" t="s">
        <v>11</v>
      </c>
    </row>
    <row r="13" spans="2:8" ht="12.75">
      <c r="B13" s="6" t="s">
        <v>12</v>
      </c>
      <c r="C13" s="6"/>
      <c r="D13" s="6" t="s">
        <v>12</v>
      </c>
      <c r="E13" s="6"/>
      <c r="F13" s="6" t="s">
        <v>12</v>
      </c>
      <c r="G13" s="6"/>
      <c r="H13" s="6" t="s">
        <v>12</v>
      </c>
    </row>
    <row r="14" spans="2:8" ht="12.75">
      <c r="B14" s="7" t="s">
        <v>13</v>
      </c>
      <c r="C14" s="7"/>
      <c r="D14" s="7" t="s">
        <v>14</v>
      </c>
      <c r="E14" s="7"/>
      <c r="F14" s="7" t="s">
        <v>13</v>
      </c>
      <c r="G14" s="7"/>
      <c r="H14" s="7" t="s">
        <v>14</v>
      </c>
    </row>
    <row r="15" spans="2:8" ht="12.75">
      <c r="B15" s="6" t="s">
        <v>15</v>
      </c>
      <c r="D15" s="6" t="s">
        <v>15</v>
      </c>
      <c r="F15" s="6" t="s">
        <v>15</v>
      </c>
      <c r="H15" s="6" t="s">
        <v>15</v>
      </c>
    </row>
    <row r="16" ht="12.75">
      <c r="H16" s="8"/>
    </row>
    <row r="17" spans="1:8" ht="12.75">
      <c r="A17" s="9" t="s">
        <v>16</v>
      </c>
      <c r="H17" s="8"/>
    </row>
    <row r="18" spans="1:8" s="11" customFormat="1" ht="12.75">
      <c r="A18" s="10" t="s">
        <v>17</v>
      </c>
      <c r="B18" s="11">
        <v>44759</v>
      </c>
      <c r="D18" s="11">
        <v>28799.895289073007</v>
      </c>
      <c r="F18" s="11">
        <v>117315</v>
      </c>
      <c r="H18" s="11">
        <v>82971</v>
      </c>
    </row>
    <row r="19" spans="1:8" s="11" customFormat="1" ht="12.75">
      <c r="A19" s="10"/>
      <c r="D19" s="8"/>
      <c r="F19" s="8"/>
      <c r="H19" s="8"/>
    </row>
    <row r="20" spans="1:8" s="11" customFormat="1" ht="12.75">
      <c r="A20" s="10" t="s">
        <v>18</v>
      </c>
      <c r="B20" s="12">
        <v>-37004</v>
      </c>
      <c r="D20" s="12">
        <v>-23768.267329491486</v>
      </c>
      <c r="F20" s="12">
        <v>-97160</v>
      </c>
      <c r="H20" s="12">
        <v>-69575</v>
      </c>
    </row>
    <row r="21" spans="1:9" s="11" customFormat="1" ht="12.75">
      <c r="A21" s="10"/>
      <c r="B21" s="13"/>
      <c r="C21" s="13"/>
      <c r="D21" s="13"/>
      <c r="E21" s="13"/>
      <c r="F21" s="13"/>
      <c r="G21" s="13"/>
      <c r="H21" s="13"/>
      <c r="I21" s="13"/>
    </row>
    <row r="22" spans="1:8" s="11" customFormat="1" ht="12.75">
      <c r="A22" s="10" t="s">
        <v>19</v>
      </c>
      <c r="B22" s="11">
        <v>7755</v>
      </c>
      <c r="D22" s="11">
        <v>5031.627959581521</v>
      </c>
      <c r="F22" s="11">
        <v>20155</v>
      </c>
      <c r="H22" s="11">
        <v>13396</v>
      </c>
    </row>
    <row r="23" spans="1:8" s="11" customFormat="1" ht="12.75">
      <c r="A23" s="10"/>
      <c r="D23" s="8"/>
      <c r="F23" s="8"/>
      <c r="H23" s="8"/>
    </row>
    <row r="24" spans="1:8" s="11" customFormat="1" ht="12.75">
      <c r="A24" s="14" t="s">
        <v>20</v>
      </c>
      <c r="B24" s="11">
        <v>617</v>
      </c>
      <c r="D24" s="11">
        <v>10282.054741408996</v>
      </c>
      <c r="F24" s="11">
        <v>2409</v>
      </c>
      <c r="H24" s="11">
        <v>11606</v>
      </c>
    </row>
    <row r="25" spans="1:9" s="11" customFormat="1" ht="12.75">
      <c r="A25" s="14"/>
      <c r="B25" s="15"/>
      <c r="C25" s="13"/>
      <c r="D25" s="15"/>
      <c r="E25" s="13"/>
      <c r="F25" s="15"/>
      <c r="G25" s="13"/>
      <c r="H25" s="15"/>
      <c r="I25" s="13"/>
    </row>
    <row r="26" spans="1:8" s="13" customFormat="1" ht="12.75">
      <c r="A26" s="16" t="s">
        <v>21</v>
      </c>
      <c r="B26" s="11">
        <v>19</v>
      </c>
      <c r="C26" s="15"/>
      <c r="D26" s="11">
        <v>48</v>
      </c>
      <c r="F26" s="11">
        <v>79</v>
      </c>
      <c r="G26" s="15"/>
      <c r="H26" s="11">
        <v>138</v>
      </c>
    </row>
    <row r="27" s="13" customFormat="1" ht="12.75">
      <c r="A27" s="16"/>
    </row>
    <row r="28" spans="1:8" s="11" customFormat="1" ht="12.75">
      <c r="A28" s="14" t="s">
        <v>22</v>
      </c>
      <c r="B28" s="11">
        <v>-4896</v>
      </c>
      <c r="D28" s="11">
        <v>-8190.619640110001</v>
      </c>
      <c r="F28" s="11">
        <v>-12877</v>
      </c>
      <c r="H28" s="11">
        <v>-14367</v>
      </c>
    </row>
    <row r="29" spans="1:8" s="13" customFormat="1" ht="12.75">
      <c r="A29" s="16"/>
      <c r="B29" s="15"/>
      <c r="C29" s="15"/>
      <c r="D29" s="15"/>
      <c r="F29" s="15"/>
      <c r="G29" s="15"/>
      <c r="H29" s="15"/>
    </row>
    <row r="30" spans="1:8" s="13" customFormat="1" ht="12.75">
      <c r="A30" s="16" t="s">
        <v>23</v>
      </c>
      <c r="B30" s="11">
        <v>-1373</v>
      </c>
      <c r="D30" s="11">
        <v>-564.0607397060003</v>
      </c>
      <c r="F30" s="11">
        <v>-3680</v>
      </c>
      <c r="H30" s="11">
        <v>-1216</v>
      </c>
    </row>
    <row r="31" spans="1:8" s="11" customFormat="1" ht="12.75">
      <c r="A31" s="3"/>
      <c r="B31" s="17"/>
      <c r="D31" s="17"/>
      <c r="F31" s="17"/>
      <c r="H31" s="17"/>
    </row>
    <row r="32" spans="1:8" s="11" customFormat="1" ht="12.75">
      <c r="A32" s="3" t="s">
        <v>24</v>
      </c>
      <c r="B32" s="8">
        <v>2122</v>
      </c>
      <c r="D32" s="8">
        <v>6607.0023211745165</v>
      </c>
      <c r="F32" s="8">
        <v>6086</v>
      </c>
      <c r="H32" s="8">
        <v>9557</v>
      </c>
    </row>
    <row r="33" spans="1:8" s="11" customFormat="1" ht="12.75">
      <c r="A33" s="3"/>
      <c r="B33" s="8"/>
      <c r="D33" s="8"/>
      <c r="F33" s="8"/>
      <c r="H33" s="8"/>
    </row>
    <row r="34" spans="1:8" s="11" customFormat="1" ht="12.75">
      <c r="A34" s="3" t="s">
        <v>25</v>
      </c>
      <c r="B34" s="11">
        <v>-751</v>
      </c>
      <c r="D34" s="11">
        <v>-283.6585060652002</v>
      </c>
      <c r="F34" s="11">
        <v>-1372</v>
      </c>
      <c r="H34" s="11">
        <v>-894</v>
      </c>
    </row>
    <row r="35" spans="1:8" s="11" customFormat="1" ht="12.75">
      <c r="A35" s="3"/>
      <c r="B35" s="17"/>
      <c r="D35" s="17"/>
      <c r="F35" s="17"/>
      <c r="H35" s="17"/>
    </row>
    <row r="36" spans="1:8" s="11" customFormat="1" ht="12.75">
      <c r="A36" s="5" t="s">
        <v>26</v>
      </c>
      <c r="B36" s="18">
        <v>1371</v>
      </c>
      <c r="C36" s="19"/>
      <c r="D36" s="18">
        <v>6323.343815109316</v>
      </c>
      <c r="E36" s="19"/>
      <c r="F36" s="18">
        <v>4714</v>
      </c>
      <c r="G36" s="19"/>
      <c r="H36" s="18">
        <v>8663</v>
      </c>
    </row>
    <row r="37" spans="1:8" s="11" customFormat="1" ht="12.75">
      <c r="A37" s="3"/>
      <c r="B37" s="15"/>
      <c r="C37" s="13"/>
      <c r="D37" s="15"/>
      <c r="E37" s="13"/>
      <c r="F37" s="15"/>
      <c r="G37" s="13"/>
      <c r="H37" s="15"/>
    </row>
    <row r="38" spans="1:8" s="11" customFormat="1" ht="12.75">
      <c r="A38" s="9" t="s">
        <v>27</v>
      </c>
      <c r="B38" s="8"/>
      <c r="D38" s="8"/>
      <c r="F38" s="8"/>
      <c r="H38" s="8"/>
    </row>
    <row r="39" spans="1:8" s="11" customFormat="1" ht="12.75">
      <c r="A39" s="5" t="s">
        <v>28</v>
      </c>
      <c r="B39" s="20">
        <v>-295</v>
      </c>
      <c r="C39" s="19"/>
      <c r="D39" s="20">
        <v>0</v>
      </c>
      <c r="E39" s="19"/>
      <c r="F39" s="20">
        <v>-295</v>
      </c>
      <c r="G39" s="19"/>
      <c r="H39" s="20">
        <v>-48</v>
      </c>
    </row>
    <row r="40" spans="1:8" s="11" customFormat="1" ht="12.75">
      <c r="A40" s="3"/>
      <c r="B40" s="8"/>
      <c r="D40" s="8"/>
      <c r="F40" s="8"/>
      <c r="H40" s="8"/>
    </row>
    <row r="41" spans="1:8" s="11" customFormat="1" ht="13.5" thickBot="1">
      <c r="A41" s="5" t="s">
        <v>29</v>
      </c>
      <c r="B41" s="21">
        <v>1076</v>
      </c>
      <c r="C41" s="19"/>
      <c r="D41" s="21">
        <v>6323.343815109316</v>
      </c>
      <c r="E41" s="19"/>
      <c r="F41" s="21">
        <v>4419</v>
      </c>
      <c r="G41" s="19"/>
      <c r="H41" s="21">
        <v>8615</v>
      </c>
    </row>
    <row r="42" spans="1:8" s="11" customFormat="1" ht="13.5" thickTop="1">
      <c r="A42" s="3"/>
      <c r="B42" s="8"/>
      <c r="D42" s="8"/>
      <c r="F42" s="8"/>
      <c r="H42" s="8"/>
    </row>
    <row r="43" spans="1:8" s="11" customFormat="1" ht="12.75">
      <c r="A43" s="5" t="s">
        <v>30</v>
      </c>
      <c r="B43" s="8"/>
      <c r="D43" s="8"/>
      <c r="F43" s="8"/>
      <c r="H43" s="8"/>
    </row>
    <row r="44" spans="1:8" s="11" customFormat="1" ht="12.75">
      <c r="A44" s="3" t="s">
        <v>31</v>
      </c>
      <c r="B44" s="8">
        <v>1065</v>
      </c>
      <c r="D44" s="8">
        <v>6267.343815109316</v>
      </c>
      <c r="F44" s="8">
        <v>4286</v>
      </c>
      <c r="H44" s="8">
        <v>8419</v>
      </c>
    </row>
    <row r="45" spans="2:8" s="11" customFormat="1" ht="12.75">
      <c r="B45" s="13"/>
      <c r="C45" s="13"/>
      <c r="D45" s="15"/>
      <c r="E45" s="13"/>
      <c r="F45" s="15"/>
      <c r="G45" s="13"/>
      <c r="H45" s="15"/>
    </row>
    <row r="46" spans="1:8" s="11" customFormat="1" ht="12.75">
      <c r="A46" s="3" t="s">
        <v>32</v>
      </c>
      <c r="B46" s="11">
        <v>11</v>
      </c>
      <c r="D46" s="11">
        <v>56</v>
      </c>
      <c r="F46" s="11">
        <v>133</v>
      </c>
      <c r="H46" s="11">
        <v>196</v>
      </c>
    </row>
    <row r="47" spans="2:8" s="11" customFormat="1" ht="12.75">
      <c r="B47" s="17"/>
      <c r="D47" s="17"/>
      <c r="F47" s="17"/>
      <c r="H47" s="17"/>
    </row>
    <row r="48" spans="1:8" s="11" customFormat="1" ht="13.5" thickBot="1">
      <c r="A48" s="3"/>
      <c r="B48" s="22">
        <v>1076</v>
      </c>
      <c r="C48" s="19"/>
      <c r="D48" s="22">
        <v>6323.343815109316</v>
      </c>
      <c r="E48" s="19"/>
      <c r="F48" s="22">
        <v>4419</v>
      </c>
      <c r="G48" s="19"/>
      <c r="H48" s="22">
        <v>8615</v>
      </c>
    </row>
    <row r="49" spans="1:8" s="11" customFormat="1" ht="13.5" thickTop="1">
      <c r="A49" s="3"/>
      <c r="B49" s="13"/>
      <c r="D49" s="13"/>
      <c r="F49" s="13"/>
      <c r="H49" s="13"/>
    </row>
    <row r="50" spans="1:8" s="11" customFormat="1" ht="12.75">
      <c r="A50" s="3" t="s">
        <v>33</v>
      </c>
      <c r="B50" s="13"/>
      <c r="D50" s="13"/>
      <c r="F50" s="13"/>
      <c r="H50" s="13"/>
    </row>
    <row r="51" spans="1:8" s="11" customFormat="1" ht="12.75">
      <c r="A51" s="3" t="s">
        <v>34</v>
      </c>
      <c r="B51" s="13"/>
      <c r="D51" s="13"/>
      <c r="F51" s="13"/>
      <c r="H51" s="13"/>
    </row>
    <row r="52" spans="1:8" s="11" customFormat="1" ht="12.75" customHeight="1" thickBot="1">
      <c r="A52" s="23" t="s">
        <v>35</v>
      </c>
      <c r="B52" s="24">
        <v>1.33125</v>
      </c>
      <c r="C52" s="25"/>
      <c r="D52" s="24">
        <v>7.834179768886646</v>
      </c>
      <c r="E52" s="26"/>
      <c r="F52" s="24">
        <v>5.3575</v>
      </c>
      <c r="H52" s="24">
        <v>10.52375</v>
      </c>
    </row>
    <row r="53" spans="1:8" s="11" customFormat="1" ht="13.5" thickTop="1">
      <c r="A53" s="3"/>
      <c r="D53" s="27"/>
      <c r="E53" s="27"/>
      <c r="F53" s="27"/>
      <c r="H53" s="8"/>
    </row>
    <row r="54" spans="1:8" s="11" customFormat="1" ht="13.5" thickBot="1">
      <c r="A54" s="23" t="s">
        <v>36</v>
      </c>
      <c r="B54" s="28" t="s">
        <v>37</v>
      </c>
      <c r="C54" s="27"/>
      <c r="D54" s="28" t="s">
        <v>37</v>
      </c>
      <c r="E54" s="27"/>
      <c r="F54" s="28" t="s">
        <v>37</v>
      </c>
      <c r="G54" s="27"/>
      <c r="H54" s="28" t="s">
        <v>37</v>
      </c>
    </row>
    <row r="55" spans="1:8" s="11" customFormat="1" ht="13.5" thickTop="1">
      <c r="A55" s="3"/>
      <c r="B55" s="29"/>
      <c r="D55" s="30"/>
      <c r="E55" s="27"/>
      <c r="F55" s="30"/>
      <c r="H55" s="15"/>
    </row>
    <row r="56" spans="1:8" s="11" customFormat="1" ht="12.75">
      <c r="A56" s="23" t="s">
        <v>38</v>
      </c>
      <c r="B56" s="29"/>
      <c r="D56" s="30"/>
      <c r="E56" s="27"/>
      <c r="F56" s="30"/>
      <c r="H56" s="15"/>
    </row>
    <row r="57" spans="1:8" s="11" customFormat="1" ht="12.75">
      <c r="A57" s="3"/>
      <c r="B57" s="29"/>
      <c r="D57" s="30"/>
      <c r="E57" s="27"/>
      <c r="F57" s="30"/>
      <c r="H57" s="15"/>
    </row>
    <row r="58" spans="4:8" s="11" customFormat="1" ht="12.75">
      <c r="D58" s="8"/>
      <c r="F58" s="8"/>
      <c r="H58" s="8"/>
    </row>
    <row r="59" s="11" customFormat="1" ht="12.75">
      <c r="H59" s="8"/>
    </row>
    <row r="60" spans="4:8" s="11" customFormat="1" ht="12.75">
      <c r="D60" s="8"/>
      <c r="F60" s="8"/>
      <c r="H60" s="8"/>
    </row>
    <row r="61" spans="4:8" s="11" customFormat="1" ht="12.75">
      <c r="D61" s="8"/>
      <c r="F61" s="8"/>
      <c r="H61" s="8"/>
    </row>
    <row r="62" spans="4:8" s="11" customFormat="1" ht="12.75">
      <c r="D62" s="8"/>
      <c r="F62" s="8"/>
      <c r="H62" s="8"/>
    </row>
    <row r="63" spans="4:8" s="11" customFormat="1" ht="12.75">
      <c r="D63" s="8"/>
      <c r="F63" s="8"/>
      <c r="H63" s="8"/>
    </row>
    <row r="64" spans="4:8" s="11" customFormat="1" ht="12.75">
      <c r="D64" s="8"/>
      <c r="F64" s="8"/>
      <c r="H64" s="8"/>
    </row>
    <row r="65" spans="1:8" s="11" customFormat="1" ht="12.75">
      <c r="A65" s="31"/>
      <c r="B65" s="31"/>
      <c r="C65" s="31"/>
      <c r="D65" s="31"/>
      <c r="E65" s="31"/>
      <c r="F65" s="31"/>
      <c r="G65" s="31"/>
      <c r="H65" s="31"/>
    </row>
    <row r="66" spans="1:8" s="11" customFormat="1" ht="12.75">
      <c r="A66" s="31"/>
      <c r="B66" s="31"/>
      <c r="C66" s="31"/>
      <c r="D66" s="31"/>
      <c r="E66" s="31"/>
      <c r="F66" s="31"/>
      <c r="G66" s="31"/>
      <c r="H66" s="31"/>
    </row>
    <row r="67" spans="1:8" ht="12.75">
      <c r="A67" s="32"/>
      <c r="B67" s="32"/>
      <c r="C67" s="32"/>
      <c r="D67" s="32"/>
      <c r="E67" s="32"/>
      <c r="F67" s="32"/>
      <c r="G67" s="32"/>
      <c r="H67" s="32"/>
    </row>
  </sheetData>
  <mergeCells count="2">
    <mergeCell ref="B9:D9"/>
    <mergeCell ref="F9:H9"/>
  </mergeCells>
  <printOptions/>
  <pageMargins left="1.5" right="0.16" top="1" bottom="1" header="0.5" footer="0.5"/>
  <pageSetup fitToHeight="1" fitToWidth="1" horizontalDpi="600" verticalDpi="600" orientation="portrait" paperSize="9" scale="85"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J10" sqref="J10"/>
    </sheetView>
  </sheetViews>
  <sheetFormatPr defaultColWidth="9.140625" defaultRowHeight="12.75"/>
  <cols>
    <col min="1" max="1" width="50.140625" style="3" customWidth="1"/>
    <col min="2" max="2" width="12.57421875" style="3" customWidth="1"/>
    <col min="3" max="3" width="1.7109375" style="3" customWidth="1"/>
    <col min="4" max="4" width="12.8515625" style="6" customWidth="1"/>
    <col min="5" max="5" width="2.00390625" style="3" customWidth="1"/>
    <col min="6" max="16384" width="9.140625" style="3" customWidth="1"/>
  </cols>
  <sheetData>
    <row r="1" ht="12.75">
      <c r="A1" s="1" t="s">
        <v>0</v>
      </c>
    </row>
    <row r="2" ht="12.75">
      <c r="A2" s="1" t="s">
        <v>1</v>
      </c>
    </row>
    <row r="3" ht="12.75">
      <c r="A3" s="4"/>
    </row>
    <row r="5" ht="12.75">
      <c r="A5" s="5" t="s">
        <v>39</v>
      </c>
    </row>
    <row r="6" ht="12.75">
      <c r="A6" s="5" t="s">
        <v>4</v>
      </c>
    </row>
    <row r="7" ht="12.75">
      <c r="B7" s="6"/>
    </row>
    <row r="8" ht="12.75">
      <c r="B8" s="6"/>
    </row>
    <row r="9" ht="12.75">
      <c r="B9" s="6" t="s">
        <v>40</v>
      </c>
    </row>
    <row r="10" spans="2:4" ht="12.75">
      <c r="B10" s="6" t="s">
        <v>41</v>
      </c>
      <c r="D10" s="6" t="s">
        <v>42</v>
      </c>
    </row>
    <row r="11" spans="2:4" ht="12.75">
      <c r="B11" s="6" t="s">
        <v>10</v>
      </c>
      <c r="D11" s="6" t="s">
        <v>43</v>
      </c>
    </row>
    <row r="12" spans="2:4" ht="12.75">
      <c r="B12" s="33" t="s">
        <v>13</v>
      </c>
      <c r="D12" s="33" t="s">
        <v>44</v>
      </c>
    </row>
    <row r="13" spans="1:4" ht="12.75">
      <c r="A13" s="5" t="s">
        <v>45</v>
      </c>
      <c r="B13" s="6" t="s">
        <v>15</v>
      </c>
      <c r="D13" s="6" t="s">
        <v>15</v>
      </c>
    </row>
    <row r="14" ht="12.75">
      <c r="A14" s="5" t="s">
        <v>46</v>
      </c>
    </row>
    <row r="15" spans="1:4" s="11" customFormat="1" ht="12.75">
      <c r="A15" s="10" t="s">
        <v>47</v>
      </c>
      <c r="B15" s="11">
        <v>80287</v>
      </c>
      <c r="D15" s="11">
        <v>80162.87503760618</v>
      </c>
    </row>
    <row r="16" spans="1:4" s="11" customFormat="1" ht="12.75">
      <c r="A16" s="34" t="s">
        <v>48</v>
      </c>
      <c r="B16" s="11">
        <v>21911</v>
      </c>
      <c r="D16" s="11">
        <v>21956.124962393824</v>
      </c>
    </row>
    <row r="17" spans="1:4" s="11" customFormat="1" ht="12.75">
      <c r="A17" s="10" t="s">
        <v>49</v>
      </c>
      <c r="B17" s="11">
        <v>3021</v>
      </c>
      <c r="D17" s="8">
        <v>3226</v>
      </c>
    </row>
    <row r="18" spans="1:4" s="11" customFormat="1" ht="12.75">
      <c r="A18" s="10" t="s">
        <v>50</v>
      </c>
      <c r="B18" s="11">
        <v>6000</v>
      </c>
      <c r="D18" s="8">
        <v>6000</v>
      </c>
    </row>
    <row r="19" spans="1:4" s="11" customFormat="1" ht="12.75">
      <c r="A19" s="19"/>
      <c r="B19" s="35">
        <v>111219</v>
      </c>
      <c r="D19" s="35">
        <v>111345</v>
      </c>
    </row>
    <row r="20" spans="1:4" s="11" customFormat="1" ht="12.75">
      <c r="A20" s="19"/>
      <c r="D20" s="8"/>
    </row>
    <row r="21" spans="1:4" s="11" customFormat="1" ht="12.75">
      <c r="A21" s="36" t="s">
        <v>51</v>
      </c>
      <c r="D21" s="8"/>
    </row>
    <row r="22" spans="1:5" s="11" customFormat="1" ht="12.75">
      <c r="A22" s="37" t="s">
        <v>52</v>
      </c>
      <c r="B22" s="11">
        <v>31032</v>
      </c>
      <c r="C22" s="13"/>
      <c r="D22" s="15">
        <v>30041</v>
      </c>
      <c r="E22" s="13"/>
    </row>
    <row r="23" spans="1:5" s="11" customFormat="1" ht="12.75">
      <c r="A23" s="37" t="s">
        <v>53</v>
      </c>
      <c r="B23" s="11">
        <v>53293</v>
      </c>
      <c r="C23" s="13"/>
      <c r="D23" s="15">
        <v>45708</v>
      </c>
      <c r="E23" s="13"/>
    </row>
    <row r="24" spans="1:5" s="11" customFormat="1" ht="12.75">
      <c r="A24" s="37" t="s">
        <v>54</v>
      </c>
      <c r="B24" s="11">
        <v>1353</v>
      </c>
      <c r="C24" s="13"/>
      <c r="D24" s="15">
        <v>1255</v>
      </c>
      <c r="E24" s="13"/>
    </row>
    <row r="25" spans="1:5" s="11" customFormat="1" ht="12.75">
      <c r="A25" s="37" t="s">
        <v>55</v>
      </c>
      <c r="B25" s="11">
        <v>4003</v>
      </c>
      <c r="C25" s="13"/>
      <c r="D25" s="30">
        <v>5343</v>
      </c>
      <c r="E25" s="13"/>
    </row>
    <row r="26" spans="1:5" s="11" customFormat="1" ht="12.75">
      <c r="A26" s="13"/>
      <c r="B26" s="35">
        <v>89681</v>
      </c>
      <c r="C26" s="13"/>
      <c r="D26" s="35">
        <v>82347</v>
      </c>
      <c r="E26" s="13"/>
    </row>
    <row r="27" spans="1:5" s="11" customFormat="1" ht="12.75">
      <c r="A27" s="13"/>
      <c r="B27" s="13"/>
      <c r="C27" s="13"/>
      <c r="D27" s="13"/>
      <c r="E27" s="13"/>
    </row>
    <row r="28" spans="1:5" s="11" customFormat="1" ht="13.5" thickBot="1">
      <c r="A28" s="38" t="s">
        <v>56</v>
      </c>
      <c r="B28" s="39">
        <v>200900</v>
      </c>
      <c r="C28" s="13"/>
      <c r="D28" s="39">
        <v>193692</v>
      </c>
      <c r="E28" s="13"/>
    </row>
    <row r="29" spans="1:5" s="11" customFormat="1" ht="13.5" thickTop="1">
      <c r="A29" s="37"/>
      <c r="B29" s="13"/>
      <c r="C29" s="13"/>
      <c r="D29" s="13"/>
      <c r="E29" s="13"/>
    </row>
    <row r="30" spans="1:5" s="11" customFormat="1" ht="12.75">
      <c r="A30" s="37"/>
      <c r="B30" s="13"/>
      <c r="C30" s="13"/>
      <c r="D30" s="13"/>
      <c r="E30" s="13"/>
    </row>
    <row r="31" spans="1:5" s="11" customFormat="1" ht="12.75">
      <c r="A31" s="38" t="s">
        <v>57</v>
      </c>
      <c r="B31" s="13"/>
      <c r="C31" s="13"/>
      <c r="D31" s="13"/>
      <c r="E31" s="13"/>
    </row>
    <row r="32" spans="1:5" s="11" customFormat="1" ht="12.75">
      <c r="A32" s="38" t="s">
        <v>58</v>
      </c>
      <c r="B32" s="13"/>
      <c r="C32" s="13"/>
      <c r="D32" s="13"/>
      <c r="E32" s="13"/>
    </row>
    <row r="33" spans="1:4" ht="12.75">
      <c r="A33" s="14" t="s">
        <v>59</v>
      </c>
      <c r="B33" s="11">
        <v>40000</v>
      </c>
      <c r="D33" s="27">
        <v>40000</v>
      </c>
    </row>
    <row r="34" spans="1:5" ht="12.75">
      <c r="A34" s="14" t="s">
        <v>60</v>
      </c>
      <c r="B34" s="12">
        <v>26597</v>
      </c>
      <c r="C34" s="40"/>
      <c r="D34" s="41">
        <v>23630</v>
      </c>
      <c r="E34" s="40"/>
    </row>
    <row r="35" spans="1:4" ht="12.75">
      <c r="A35" s="42"/>
      <c r="B35" s="13">
        <v>66597</v>
      </c>
      <c r="D35" s="13">
        <v>63630</v>
      </c>
    </row>
    <row r="36" spans="1:5" ht="12.75">
      <c r="A36" s="14" t="s">
        <v>61</v>
      </c>
      <c r="B36" s="11">
        <v>1061</v>
      </c>
      <c r="C36" s="40"/>
      <c r="D36" s="13">
        <v>366</v>
      </c>
      <c r="E36" s="40"/>
    </row>
    <row r="37" spans="1:5" ht="12.75">
      <c r="A37" s="14" t="s">
        <v>62</v>
      </c>
      <c r="B37" s="11">
        <v>94</v>
      </c>
      <c r="C37" s="40"/>
      <c r="D37" s="13">
        <v>0</v>
      </c>
      <c r="E37" s="40"/>
    </row>
    <row r="38" spans="1:5" ht="12.75">
      <c r="A38" s="43" t="s">
        <v>63</v>
      </c>
      <c r="B38" s="35">
        <v>67752</v>
      </c>
      <c r="C38" s="40"/>
      <c r="D38" s="35">
        <v>63996</v>
      </c>
      <c r="E38" s="40"/>
    </row>
    <row r="39" spans="1:5" ht="12.75">
      <c r="A39" s="43"/>
      <c r="B39" s="13"/>
      <c r="C39" s="40"/>
      <c r="D39" s="13"/>
      <c r="E39" s="40"/>
    </row>
    <row r="40" spans="1:5" ht="12.75">
      <c r="A40" s="43" t="s">
        <v>64</v>
      </c>
      <c r="B40" s="13"/>
      <c r="C40" s="40"/>
      <c r="D40" s="13"/>
      <c r="E40" s="40"/>
    </row>
    <row r="41" spans="1:5" s="48" customFormat="1" ht="12.75">
      <c r="A41" s="44" t="s">
        <v>65</v>
      </c>
      <c r="B41" s="45">
        <v>10458</v>
      </c>
      <c r="C41" s="46"/>
      <c r="D41" s="47">
        <v>9303</v>
      </c>
      <c r="E41" s="46"/>
    </row>
    <row r="42" spans="1:4" s="48" customFormat="1" ht="12.75">
      <c r="A42" s="44" t="s">
        <v>66</v>
      </c>
      <c r="B42" s="49">
        <v>54389</v>
      </c>
      <c r="D42" s="50">
        <v>55264</v>
      </c>
    </row>
    <row r="43" spans="1:4" s="48" customFormat="1" ht="12.75">
      <c r="A43" s="51" t="s">
        <v>67</v>
      </c>
      <c r="B43" s="52">
        <v>64847</v>
      </c>
      <c r="D43" s="52">
        <v>64567</v>
      </c>
    </row>
    <row r="44" spans="1:4" s="48" customFormat="1" ht="12.75">
      <c r="A44" s="51"/>
      <c r="B44" s="47"/>
      <c r="D44" s="50"/>
    </row>
    <row r="45" spans="1:5" s="11" customFormat="1" ht="12.75">
      <c r="A45" s="38" t="s">
        <v>68</v>
      </c>
      <c r="B45" s="53"/>
      <c r="C45" s="13"/>
      <c r="D45" s="54"/>
      <c r="E45" s="13"/>
    </row>
    <row r="46" spans="1:5" s="11" customFormat="1" ht="12.75">
      <c r="A46" s="37" t="s">
        <v>69</v>
      </c>
      <c r="B46" s="53">
        <v>23182</v>
      </c>
      <c r="C46" s="13"/>
      <c r="D46" s="54">
        <v>27511</v>
      </c>
      <c r="E46" s="13"/>
    </row>
    <row r="47" spans="1:5" s="11" customFormat="1" ht="12.75">
      <c r="A47" s="37" t="s">
        <v>70</v>
      </c>
      <c r="B47" s="53">
        <v>45119</v>
      </c>
      <c r="C47" s="13"/>
      <c r="D47" s="54">
        <v>37618</v>
      </c>
      <c r="E47" s="13"/>
    </row>
    <row r="48" spans="1:5" s="11" customFormat="1" ht="12.75">
      <c r="A48" s="38" t="s">
        <v>71</v>
      </c>
      <c r="B48" s="55">
        <v>68301</v>
      </c>
      <c r="C48" s="13"/>
      <c r="D48" s="55">
        <v>65129</v>
      </c>
      <c r="E48" s="13"/>
    </row>
    <row r="49" spans="1:4" s="11" customFormat="1" ht="6.75" customHeight="1">
      <c r="A49" s="10"/>
      <c r="D49" s="15"/>
    </row>
    <row r="50" spans="1:4" s="11" customFormat="1" ht="12.75">
      <c r="A50" s="36" t="s">
        <v>72</v>
      </c>
      <c r="B50" s="13">
        <v>133148</v>
      </c>
      <c r="D50" s="13">
        <v>129696</v>
      </c>
    </row>
    <row r="51" s="11" customFormat="1" ht="4.5" customHeight="1">
      <c r="A51" s="10"/>
    </row>
    <row r="52" spans="1:4" s="11" customFormat="1" ht="13.5" thickBot="1">
      <c r="A52" s="36" t="s">
        <v>73</v>
      </c>
      <c r="B52" s="56">
        <v>200900</v>
      </c>
      <c r="D52" s="56">
        <v>193692</v>
      </c>
    </row>
    <row r="53" spans="1:4" s="11" customFormat="1" ht="13.5" thickTop="1">
      <c r="A53" s="10"/>
      <c r="B53" s="57">
        <v>0.3585359845601488</v>
      </c>
      <c r="C53" s="57"/>
      <c r="D53" s="57">
        <v>0</v>
      </c>
    </row>
    <row r="54" spans="1:12" ht="12.75">
      <c r="A54" s="58" t="s">
        <v>74</v>
      </c>
      <c r="B54" s="59">
        <v>0.8469</v>
      </c>
      <c r="D54" s="59">
        <v>0.79995</v>
      </c>
      <c r="I54" s="60"/>
      <c r="J54" s="60"/>
      <c r="K54" s="60"/>
      <c r="L54" s="60"/>
    </row>
    <row r="55" spans="1:12" ht="12.75">
      <c r="A55" s="61"/>
      <c r="B55" s="62"/>
      <c r="L55" s="63"/>
    </row>
  </sheetData>
  <printOptions/>
  <pageMargins left="1.5" right="0.25" top="0.46" bottom="0.42" header="0.16" footer="0.26"/>
  <pageSetup fitToHeight="1" fitToWidth="1"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view="pageBreakPreview" zoomScale="75" zoomScaleSheetLayoutView="75" workbookViewId="0" topLeftCell="A1">
      <selection activeCell="J10" sqref="J10"/>
    </sheetView>
  </sheetViews>
  <sheetFormatPr defaultColWidth="9.140625" defaultRowHeight="12.75"/>
  <cols>
    <col min="1" max="1" width="42.140625" style="48" customWidth="1"/>
    <col min="2" max="2" width="2.28125" style="25" customWidth="1"/>
    <col min="3" max="3" width="9.57421875" style="25" customWidth="1"/>
    <col min="4" max="4" width="8.7109375" style="25" bestFit="1" customWidth="1"/>
    <col min="5" max="5" width="11.00390625" style="25" bestFit="1" customWidth="1"/>
    <col min="6" max="6" width="12.7109375" style="25" bestFit="1" customWidth="1"/>
    <col min="7" max="7" width="9.28125" style="25" bestFit="1" customWidth="1"/>
    <col min="8" max="8" width="9.00390625" style="25" bestFit="1" customWidth="1"/>
    <col min="9" max="9" width="9.421875" style="25" customWidth="1"/>
    <col min="10" max="10" width="11.7109375" style="25" customWidth="1"/>
    <col min="11" max="11" width="1.7109375" style="48" customWidth="1"/>
    <col min="12" max="16384" width="9.140625" style="48" customWidth="1"/>
  </cols>
  <sheetData>
    <row r="1" ht="12.75">
      <c r="A1" s="64" t="s">
        <v>0</v>
      </c>
    </row>
    <row r="2" ht="12.75">
      <c r="A2" s="64" t="s">
        <v>1</v>
      </c>
    </row>
    <row r="3" ht="12.75">
      <c r="A3" s="65"/>
    </row>
    <row r="5" ht="12.75">
      <c r="A5" s="66" t="s">
        <v>75</v>
      </c>
    </row>
    <row r="6" ht="12.75">
      <c r="A6" s="66" t="s">
        <v>76</v>
      </c>
    </row>
    <row r="7" ht="12.75">
      <c r="A7" s="64" t="s">
        <v>4</v>
      </c>
    </row>
    <row r="8" ht="12.75">
      <c r="A8" s="66"/>
    </row>
    <row r="9" ht="12.75">
      <c r="A9" s="66"/>
    </row>
    <row r="10" spans="1:10" ht="12.75">
      <c r="A10" s="66"/>
      <c r="C10" s="195" t="s">
        <v>77</v>
      </c>
      <c r="D10" s="196"/>
      <c r="E10" s="196"/>
      <c r="F10" s="197"/>
      <c r="G10" s="67" t="s">
        <v>78</v>
      </c>
      <c r="H10" s="68" t="s">
        <v>79</v>
      </c>
      <c r="I10" s="68" t="s">
        <v>80</v>
      </c>
      <c r="J10" s="68" t="s">
        <v>81</v>
      </c>
    </row>
    <row r="11" spans="3:10" ht="12.75">
      <c r="C11" s="69"/>
      <c r="D11" s="198" t="s">
        <v>82</v>
      </c>
      <c r="E11" s="198"/>
      <c r="F11" s="70" t="s">
        <v>83</v>
      </c>
      <c r="G11" s="71"/>
      <c r="H11" s="68" t="s">
        <v>84</v>
      </c>
      <c r="I11" s="68" t="s">
        <v>60</v>
      </c>
      <c r="J11" s="68" t="s">
        <v>85</v>
      </c>
    </row>
    <row r="12" spans="3:9" ht="12.75">
      <c r="C12" s="72" t="s">
        <v>86</v>
      </c>
      <c r="D12" s="73" t="s">
        <v>86</v>
      </c>
      <c r="E12" s="73" t="s">
        <v>87</v>
      </c>
      <c r="F12" s="74" t="s">
        <v>88</v>
      </c>
      <c r="G12" s="50"/>
      <c r="H12" s="68"/>
      <c r="I12" s="68"/>
    </row>
    <row r="13" spans="3:10" ht="12.75">
      <c r="C13" s="72" t="s">
        <v>89</v>
      </c>
      <c r="D13" s="73" t="s">
        <v>90</v>
      </c>
      <c r="E13" s="73" t="s">
        <v>91</v>
      </c>
      <c r="F13" s="74" t="s">
        <v>92</v>
      </c>
      <c r="G13" s="75"/>
      <c r="H13" s="68"/>
      <c r="I13" s="68"/>
      <c r="J13" s="68"/>
    </row>
    <row r="14" spans="3:10" ht="12.75">
      <c r="C14" s="72" t="s">
        <v>15</v>
      </c>
      <c r="D14" s="73" t="s">
        <v>15</v>
      </c>
      <c r="E14" s="73" t="s">
        <v>15</v>
      </c>
      <c r="F14" s="74" t="s">
        <v>15</v>
      </c>
      <c r="G14" s="75" t="s">
        <v>15</v>
      </c>
      <c r="H14" s="68" t="s">
        <v>15</v>
      </c>
      <c r="I14" s="68" t="s">
        <v>15</v>
      </c>
      <c r="J14" s="68" t="s">
        <v>15</v>
      </c>
    </row>
    <row r="15" spans="3:10" ht="12.75">
      <c r="C15" s="72"/>
      <c r="D15" s="73"/>
      <c r="E15" s="73"/>
      <c r="F15" s="74"/>
      <c r="G15" s="75"/>
      <c r="H15" s="68"/>
      <c r="I15" s="68"/>
      <c r="J15" s="68"/>
    </row>
    <row r="16" spans="3:7" ht="12.75">
      <c r="C16" s="69"/>
      <c r="D16" s="76"/>
      <c r="E16" s="76"/>
      <c r="F16" s="77"/>
      <c r="G16" s="50"/>
    </row>
    <row r="17" spans="1:10" ht="12.75">
      <c r="A17" s="66" t="s">
        <v>93</v>
      </c>
      <c r="C17" s="78">
        <v>40000</v>
      </c>
      <c r="D17" s="79">
        <f>11087</f>
        <v>11087</v>
      </c>
      <c r="E17" s="79">
        <f>-137</f>
        <v>-137</v>
      </c>
      <c r="F17" s="80">
        <f>11830-0.4+850</f>
        <v>12679.6</v>
      </c>
      <c r="G17" s="81">
        <f>SUM(C17:F17)</f>
        <v>63629.6</v>
      </c>
      <c r="H17" s="26">
        <f>+'[8]4.BS '!D36+0.4</f>
        <v>366.4</v>
      </c>
      <c r="I17" s="26">
        <v>0</v>
      </c>
      <c r="J17" s="25">
        <f>SUM(G17:I17)</f>
        <v>63996</v>
      </c>
    </row>
    <row r="18" spans="3:9" ht="12.75">
      <c r="C18" s="78"/>
      <c r="D18" s="79"/>
      <c r="E18" s="79"/>
      <c r="F18" s="80"/>
      <c r="G18" s="81"/>
      <c r="H18" s="26"/>
      <c r="I18" s="26"/>
    </row>
    <row r="19" spans="1:9" ht="12.75">
      <c r="A19" s="66" t="s">
        <v>94</v>
      </c>
      <c r="C19" s="78"/>
      <c r="D19" s="79"/>
      <c r="E19" s="79"/>
      <c r="F19" s="80"/>
      <c r="G19" s="81"/>
      <c r="H19" s="26"/>
      <c r="I19" s="26"/>
    </row>
    <row r="20" spans="1:10" ht="12.75">
      <c r="A20" s="82" t="s">
        <v>95</v>
      </c>
      <c r="C20" s="83"/>
      <c r="D20" s="84"/>
      <c r="E20" s="84"/>
      <c r="F20" s="85"/>
      <c r="G20" s="47"/>
      <c r="H20" s="84"/>
      <c r="I20" s="84"/>
      <c r="J20" s="85"/>
    </row>
    <row r="21" spans="1:10" ht="12.75">
      <c r="A21" s="82" t="s">
        <v>96</v>
      </c>
      <c r="C21" s="69">
        <v>0</v>
      </c>
      <c r="D21" s="76">
        <v>0</v>
      </c>
      <c r="E21" s="76">
        <v>-119</v>
      </c>
      <c r="F21" s="77">
        <v>0</v>
      </c>
      <c r="G21" s="50">
        <f>SUM(C21:F21)</f>
        <v>-119</v>
      </c>
      <c r="H21" s="76">
        <v>-3</v>
      </c>
      <c r="I21" s="76">
        <v>0</v>
      </c>
      <c r="J21" s="77">
        <f>SUM(G21:I21)</f>
        <v>-122</v>
      </c>
    </row>
    <row r="22" spans="1:10" ht="12.75">
      <c r="A22" s="82"/>
      <c r="C22" s="69"/>
      <c r="D22" s="76"/>
      <c r="E22" s="76"/>
      <c r="F22" s="77"/>
      <c r="G22" s="50"/>
      <c r="H22" s="76"/>
      <c r="I22" s="76"/>
      <c r="J22" s="77"/>
    </row>
    <row r="23" spans="1:10" ht="12.75">
      <c r="A23" s="82" t="s">
        <v>97</v>
      </c>
      <c r="C23" s="69"/>
      <c r="D23" s="76"/>
      <c r="E23" s="76"/>
      <c r="F23" s="77"/>
      <c r="G23" s="50"/>
      <c r="H23" s="76"/>
      <c r="I23" s="76"/>
      <c r="J23" s="77"/>
    </row>
    <row r="24" spans="1:10" ht="12.75">
      <c r="A24" s="82" t="s">
        <v>98</v>
      </c>
      <c r="C24" s="69">
        <v>0</v>
      </c>
      <c r="D24" s="76">
        <v>0</v>
      </c>
      <c r="E24" s="76">
        <v>0</v>
      </c>
      <c r="F24" s="77">
        <v>0</v>
      </c>
      <c r="G24" s="50">
        <f>SUM(C24:F24)</f>
        <v>0</v>
      </c>
      <c r="H24" s="76">
        <v>565</v>
      </c>
      <c r="I24" s="76">
        <v>0</v>
      </c>
      <c r="J24" s="77">
        <f>SUM(G24:I24)</f>
        <v>565</v>
      </c>
    </row>
    <row r="25" spans="1:10" ht="12.75">
      <c r="A25" s="82"/>
      <c r="C25" s="86"/>
      <c r="D25" s="87"/>
      <c r="E25" s="87"/>
      <c r="F25" s="88"/>
      <c r="G25" s="89"/>
      <c r="H25" s="87"/>
      <c r="I25" s="87"/>
      <c r="J25" s="88"/>
    </row>
    <row r="26" spans="1:10" ht="12.75">
      <c r="A26" s="82" t="s">
        <v>99</v>
      </c>
      <c r="C26" s="69">
        <f aca="true" t="shared" si="0" ref="C26:J26">SUM(C20:C25)</f>
        <v>0</v>
      </c>
      <c r="D26" s="76">
        <f t="shared" si="0"/>
        <v>0</v>
      </c>
      <c r="E26" s="76">
        <f t="shared" si="0"/>
        <v>-119</v>
      </c>
      <c r="F26" s="77">
        <f t="shared" si="0"/>
        <v>0</v>
      </c>
      <c r="G26" s="50">
        <f t="shared" si="0"/>
        <v>-119</v>
      </c>
      <c r="H26" s="76">
        <f t="shared" si="0"/>
        <v>562</v>
      </c>
      <c r="I26" s="76">
        <f t="shared" si="0"/>
        <v>0</v>
      </c>
      <c r="J26" s="76">
        <f t="shared" si="0"/>
        <v>443</v>
      </c>
    </row>
    <row r="27" spans="1:10" ht="12.75">
      <c r="A27" s="82"/>
      <c r="C27" s="69"/>
      <c r="D27" s="76"/>
      <c r="E27" s="76"/>
      <c r="F27" s="77"/>
      <c r="G27" s="50"/>
      <c r="H27" s="76"/>
      <c r="I27" s="76"/>
      <c r="J27" s="76"/>
    </row>
    <row r="28" spans="1:10" ht="12.75">
      <c r="A28" s="48" t="s">
        <v>29</v>
      </c>
      <c r="C28" s="69">
        <v>0</v>
      </c>
      <c r="D28" s="76">
        <v>0</v>
      </c>
      <c r="E28" s="76">
        <v>0</v>
      </c>
      <c r="F28" s="77">
        <f>+'[8]4.IS '!F52-H28</f>
        <v>4286</v>
      </c>
      <c r="G28" s="50">
        <f>SUM(C28:F28)</f>
        <v>4286</v>
      </c>
      <c r="H28" s="76">
        <f>'[8]4.IS '!F50</f>
        <v>133</v>
      </c>
      <c r="I28" s="76">
        <v>0</v>
      </c>
      <c r="J28" s="25">
        <f>SUM(G28:I28)</f>
        <v>4419</v>
      </c>
    </row>
    <row r="29" spans="3:10" ht="12.75">
      <c r="C29" s="86"/>
      <c r="D29" s="87"/>
      <c r="E29" s="87"/>
      <c r="F29" s="88"/>
      <c r="G29" s="89"/>
      <c r="H29" s="87"/>
      <c r="I29" s="87"/>
      <c r="J29" s="87"/>
    </row>
    <row r="30" spans="1:10" ht="12.75">
      <c r="A30" s="48" t="s">
        <v>100</v>
      </c>
      <c r="C30" s="69">
        <f aca="true" t="shared" si="1" ref="C30:J30">SUM(C26:C28)</f>
        <v>0</v>
      </c>
      <c r="D30" s="76">
        <f t="shared" si="1"/>
        <v>0</v>
      </c>
      <c r="E30" s="76">
        <f t="shared" si="1"/>
        <v>-119</v>
      </c>
      <c r="F30" s="77">
        <f t="shared" si="1"/>
        <v>4286</v>
      </c>
      <c r="G30" s="50">
        <f t="shared" si="1"/>
        <v>4167</v>
      </c>
      <c r="H30" s="76">
        <f t="shared" si="1"/>
        <v>695</v>
      </c>
      <c r="I30" s="76">
        <f t="shared" si="1"/>
        <v>0</v>
      </c>
      <c r="J30" s="76">
        <f t="shared" si="1"/>
        <v>4862</v>
      </c>
    </row>
    <row r="31" spans="1:9" ht="12.75">
      <c r="A31" s="48" t="s">
        <v>101</v>
      </c>
      <c r="C31" s="69"/>
      <c r="D31" s="76"/>
      <c r="E31" s="76"/>
      <c r="F31" s="77"/>
      <c r="G31" s="50"/>
      <c r="H31" s="76"/>
      <c r="I31" s="76"/>
    </row>
    <row r="32" spans="3:9" ht="12.75">
      <c r="C32" s="69"/>
      <c r="D32" s="76"/>
      <c r="E32" s="76"/>
      <c r="F32" s="77"/>
      <c r="G32" s="50"/>
      <c r="H32" s="76"/>
      <c r="I32" s="76"/>
    </row>
    <row r="33" spans="1:10" ht="12.75">
      <c r="A33" s="48" t="s">
        <v>102</v>
      </c>
      <c r="C33" s="69">
        <v>0</v>
      </c>
      <c r="D33" s="76">
        <v>0</v>
      </c>
      <c r="E33" s="76">
        <v>0</v>
      </c>
      <c r="F33" s="77">
        <v>-1200</v>
      </c>
      <c r="G33" s="50">
        <f>SUM(C33:F33)</f>
        <v>-1200</v>
      </c>
      <c r="H33" s="76">
        <v>0</v>
      </c>
      <c r="I33" s="76">
        <v>0</v>
      </c>
      <c r="J33" s="25">
        <f>SUM(G33:I33)</f>
        <v>-1200</v>
      </c>
    </row>
    <row r="34" spans="3:9" ht="12.75">
      <c r="C34" s="69"/>
      <c r="D34" s="76"/>
      <c r="E34" s="76"/>
      <c r="F34" s="77"/>
      <c r="G34" s="50"/>
      <c r="H34" s="76"/>
      <c r="I34" s="76"/>
    </row>
    <row r="35" spans="1:10" ht="12.75">
      <c r="A35" s="48" t="s">
        <v>103</v>
      </c>
      <c r="C35" s="69">
        <v>0</v>
      </c>
      <c r="D35" s="76">
        <v>0</v>
      </c>
      <c r="E35" s="76">
        <v>0</v>
      </c>
      <c r="F35" s="77">
        <v>0</v>
      </c>
      <c r="G35" s="50">
        <f>SUM(C35:F35)</f>
        <v>0</v>
      </c>
      <c r="H35" s="76">
        <v>0</v>
      </c>
      <c r="I35" s="76">
        <v>94</v>
      </c>
      <c r="J35" s="25">
        <f>SUM(G35:I35)</f>
        <v>94</v>
      </c>
    </row>
    <row r="36" spans="1:10" s="90" customFormat="1" ht="12.75">
      <c r="A36" s="48"/>
      <c r="B36" s="25"/>
      <c r="C36" s="69"/>
      <c r="D36" s="76"/>
      <c r="E36" s="76"/>
      <c r="F36" s="77"/>
      <c r="G36" s="50"/>
      <c r="H36" s="25"/>
      <c r="I36" s="25"/>
      <c r="J36" s="25"/>
    </row>
    <row r="37" spans="1:10" s="90" customFormat="1" ht="13.5" thickBot="1">
      <c r="A37" s="66" t="s">
        <v>104</v>
      </c>
      <c r="B37" s="25"/>
      <c r="C37" s="91">
        <f aca="true" t="shared" si="2" ref="C37:J37">C17+C30+C33+C35</f>
        <v>40000</v>
      </c>
      <c r="D37" s="56">
        <f t="shared" si="2"/>
        <v>11087</v>
      </c>
      <c r="E37" s="56">
        <f t="shared" si="2"/>
        <v>-256</v>
      </c>
      <c r="F37" s="92">
        <f t="shared" si="2"/>
        <v>15765.599999999999</v>
      </c>
      <c r="G37" s="93">
        <f t="shared" si="2"/>
        <v>66596.6</v>
      </c>
      <c r="H37" s="56">
        <f t="shared" si="2"/>
        <v>1061.4</v>
      </c>
      <c r="I37" s="56">
        <f t="shared" si="2"/>
        <v>94</v>
      </c>
      <c r="J37" s="56">
        <f t="shared" si="2"/>
        <v>67752</v>
      </c>
    </row>
    <row r="38" spans="1:10" s="90" customFormat="1" ht="13.5" thickTop="1">
      <c r="A38" s="48"/>
      <c r="B38" s="25"/>
      <c r="C38" s="69"/>
      <c r="D38" s="76"/>
      <c r="E38" s="76"/>
      <c r="F38" s="77"/>
      <c r="G38" s="50"/>
      <c r="H38" s="25"/>
      <c r="I38" s="25"/>
      <c r="J38" s="25"/>
    </row>
    <row r="39" spans="1:10" s="90" customFormat="1" ht="12.75">
      <c r="A39" s="66" t="s">
        <v>105</v>
      </c>
      <c r="B39" s="25"/>
      <c r="C39" s="94">
        <v>40000</v>
      </c>
      <c r="D39" s="30">
        <v>11087</v>
      </c>
      <c r="E39" s="30">
        <v>220</v>
      </c>
      <c r="F39" s="95">
        <v>5953</v>
      </c>
      <c r="G39" s="81">
        <f>SUM(C39:F39)</f>
        <v>57260</v>
      </c>
      <c r="H39" s="26">
        <v>1158</v>
      </c>
      <c r="I39" s="26">
        <v>0</v>
      </c>
      <c r="J39" s="25">
        <f>SUM(G39:I39)</f>
        <v>58418</v>
      </c>
    </row>
    <row r="40" spans="1:10" ht="12.75">
      <c r="A40" s="48" t="s">
        <v>106</v>
      </c>
      <c r="B40" s="96"/>
      <c r="C40" s="97"/>
      <c r="D40" s="98"/>
      <c r="E40" s="98"/>
      <c r="F40" s="99"/>
      <c r="G40" s="100"/>
      <c r="H40" s="101"/>
      <c r="I40" s="101"/>
      <c r="J40" s="96"/>
    </row>
    <row r="41" spans="1:10" ht="12.75">
      <c r="A41" s="48" t="s">
        <v>107</v>
      </c>
      <c r="B41" s="96"/>
      <c r="C41" s="102">
        <v>0</v>
      </c>
      <c r="D41" s="103">
        <v>0</v>
      </c>
      <c r="E41" s="103">
        <v>0</v>
      </c>
      <c r="F41" s="104">
        <v>1462</v>
      </c>
      <c r="G41" s="105">
        <f>SUM(C41:F41)</f>
        <v>1462</v>
      </c>
      <c r="H41" s="103">
        <v>0</v>
      </c>
      <c r="I41" s="103">
        <v>0</v>
      </c>
      <c r="J41" s="87">
        <f>SUM(G41:I41)</f>
        <v>1462</v>
      </c>
    </row>
    <row r="42" spans="1:10" ht="12.75">
      <c r="A42" s="66" t="s">
        <v>108</v>
      </c>
      <c r="B42" s="96"/>
      <c r="C42" s="106">
        <f aca="true" t="shared" si="3" ref="C42:J42">SUM(C39:C41)</f>
        <v>40000</v>
      </c>
      <c r="D42" s="107">
        <f t="shared" si="3"/>
        <v>11087</v>
      </c>
      <c r="E42" s="107">
        <f t="shared" si="3"/>
        <v>220</v>
      </c>
      <c r="F42" s="108">
        <f t="shared" si="3"/>
        <v>7415</v>
      </c>
      <c r="G42" s="109">
        <f t="shared" si="3"/>
        <v>58722</v>
      </c>
      <c r="H42" s="107">
        <f t="shared" si="3"/>
        <v>1158</v>
      </c>
      <c r="I42" s="107">
        <f t="shared" si="3"/>
        <v>0</v>
      </c>
      <c r="J42" s="107">
        <f t="shared" si="3"/>
        <v>59880</v>
      </c>
    </row>
    <row r="43" spans="1:10" ht="12.75">
      <c r="A43" s="90"/>
      <c r="B43" s="96"/>
      <c r="C43" s="97"/>
      <c r="D43" s="98"/>
      <c r="E43" s="98"/>
      <c r="F43" s="99"/>
      <c r="G43" s="100"/>
      <c r="H43" s="101"/>
      <c r="I43" s="101"/>
      <c r="J43" s="96"/>
    </row>
    <row r="44" spans="1:9" ht="12.75">
      <c r="A44" s="66" t="s">
        <v>109</v>
      </c>
      <c r="C44" s="78"/>
      <c r="D44" s="79"/>
      <c r="E44" s="79"/>
      <c r="F44" s="80"/>
      <c r="G44" s="81"/>
      <c r="H44" s="26"/>
      <c r="I44" s="26"/>
    </row>
    <row r="45" spans="1:10" ht="12.75">
      <c r="A45" s="82" t="s">
        <v>95</v>
      </c>
      <c r="C45" s="83"/>
      <c r="D45" s="84"/>
      <c r="E45" s="84"/>
      <c r="F45" s="85"/>
      <c r="G45" s="47"/>
      <c r="H45" s="84"/>
      <c r="I45" s="84"/>
      <c r="J45" s="85"/>
    </row>
    <row r="46" spans="1:10" ht="12.75">
      <c r="A46" s="82" t="s">
        <v>96</v>
      </c>
      <c r="C46" s="69">
        <v>0</v>
      </c>
      <c r="D46" s="76">
        <v>0</v>
      </c>
      <c r="E46" s="76">
        <v>-380</v>
      </c>
      <c r="F46" s="77">
        <v>0</v>
      </c>
      <c r="G46" s="50">
        <f>SUM(C46:F46)</f>
        <v>-380</v>
      </c>
      <c r="H46" s="76">
        <v>-33</v>
      </c>
      <c r="I46" s="76">
        <v>0</v>
      </c>
      <c r="J46" s="77">
        <f>SUM(G46:I46)</f>
        <v>-413</v>
      </c>
    </row>
    <row r="47" spans="1:10" ht="12.75">
      <c r="A47" s="82"/>
      <c r="C47" s="86"/>
      <c r="D47" s="87"/>
      <c r="E47" s="87"/>
      <c r="F47" s="88"/>
      <c r="G47" s="89"/>
      <c r="H47" s="87"/>
      <c r="I47" s="87"/>
      <c r="J47" s="88"/>
    </row>
    <row r="48" spans="1:10" ht="12.75">
      <c r="A48" s="82" t="s">
        <v>110</v>
      </c>
      <c r="C48" s="69">
        <f aca="true" t="shared" si="4" ref="C48:J48">SUM(C45:C47)</f>
        <v>0</v>
      </c>
      <c r="D48" s="76">
        <f t="shared" si="4"/>
        <v>0</v>
      </c>
      <c r="E48" s="76">
        <f t="shared" si="4"/>
        <v>-380</v>
      </c>
      <c r="F48" s="77">
        <f t="shared" si="4"/>
        <v>0</v>
      </c>
      <c r="G48" s="50">
        <f t="shared" si="4"/>
        <v>-380</v>
      </c>
      <c r="H48" s="76">
        <f t="shared" si="4"/>
        <v>-33</v>
      </c>
      <c r="I48" s="76">
        <f t="shared" si="4"/>
        <v>0</v>
      </c>
      <c r="J48" s="76">
        <f t="shared" si="4"/>
        <v>-413</v>
      </c>
    </row>
    <row r="49" spans="1:10" ht="12.75">
      <c r="A49" s="82"/>
      <c r="C49" s="69"/>
      <c r="D49" s="76"/>
      <c r="E49" s="76"/>
      <c r="F49" s="77"/>
      <c r="G49" s="50"/>
      <c r="H49" s="76"/>
      <c r="I49" s="76"/>
      <c r="J49" s="76"/>
    </row>
    <row r="50" spans="1:10" ht="12.75">
      <c r="A50" s="48" t="s">
        <v>29</v>
      </c>
      <c r="C50" s="69">
        <v>0</v>
      </c>
      <c r="D50" s="76">
        <v>0</v>
      </c>
      <c r="E50" s="76">
        <v>0</v>
      </c>
      <c r="F50" s="77">
        <v>8419</v>
      </c>
      <c r="G50" s="50">
        <f>SUM(C50:F50)</f>
        <v>8419</v>
      </c>
      <c r="H50" s="76">
        <v>196</v>
      </c>
      <c r="I50" s="76">
        <v>0</v>
      </c>
      <c r="J50" s="25">
        <f>SUM(G50:I50)</f>
        <v>8615</v>
      </c>
    </row>
    <row r="51" spans="3:10" ht="12.75">
      <c r="C51" s="86"/>
      <c r="D51" s="87"/>
      <c r="E51" s="87"/>
      <c r="F51" s="88"/>
      <c r="G51" s="89"/>
      <c r="H51" s="87"/>
      <c r="I51" s="87"/>
      <c r="J51" s="87"/>
    </row>
    <row r="52" spans="1:10" ht="12.75">
      <c r="A52" s="48" t="s">
        <v>100</v>
      </c>
      <c r="C52" s="69">
        <f aca="true" t="shared" si="5" ref="C52:J52">SUM(C48:C50)</f>
        <v>0</v>
      </c>
      <c r="D52" s="76">
        <f t="shared" si="5"/>
        <v>0</v>
      </c>
      <c r="E52" s="76">
        <f t="shared" si="5"/>
        <v>-380</v>
      </c>
      <c r="F52" s="77">
        <f t="shared" si="5"/>
        <v>8419</v>
      </c>
      <c r="G52" s="50">
        <f t="shared" si="5"/>
        <v>8039</v>
      </c>
      <c r="H52" s="76">
        <f t="shared" si="5"/>
        <v>163</v>
      </c>
      <c r="I52" s="76">
        <f t="shared" si="5"/>
        <v>0</v>
      </c>
      <c r="J52" s="76">
        <f t="shared" si="5"/>
        <v>8202</v>
      </c>
    </row>
    <row r="53" spans="1:9" ht="12.75">
      <c r="A53" s="48" t="s">
        <v>101</v>
      </c>
      <c r="C53" s="69"/>
      <c r="D53" s="76"/>
      <c r="E53" s="76"/>
      <c r="F53" s="77"/>
      <c r="G53" s="50"/>
      <c r="H53" s="76"/>
      <c r="I53" s="76"/>
    </row>
    <row r="54" spans="3:9" ht="12.75">
      <c r="C54" s="69"/>
      <c r="D54" s="76"/>
      <c r="E54" s="76"/>
      <c r="F54" s="77"/>
      <c r="G54" s="50"/>
      <c r="H54" s="76"/>
      <c r="I54" s="76"/>
    </row>
    <row r="55" spans="1:10" ht="12.75">
      <c r="A55" s="48" t="s">
        <v>102</v>
      </c>
      <c r="C55" s="69">
        <v>0</v>
      </c>
      <c r="D55" s="76">
        <v>0</v>
      </c>
      <c r="E55" s="76">
        <v>0</v>
      </c>
      <c r="F55" s="77">
        <v>-3400</v>
      </c>
      <c r="G55" s="50">
        <f>SUM(C55:F55)</f>
        <v>-3400</v>
      </c>
      <c r="H55" s="76">
        <v>0</v>
      </c>
      <c r="I55" s="76">
        <v>0</v>
      </c>
      <c r="J55" s="25">
        <f>SUM(G55:I55)</f>
        <v>-3400</v>
      </c>
    </row>
    <row r="56" spans="3:9" ht="12.75">
      <c r="C56" s="69"/>
      <c r="D56" s="76"/>
      <c r="E56" s="76"/>
      <c r="F56" s="77"/>
      <c r="G56" s="50"/>
      <c r="H56" s="76"/>
      <c r="I56" s="76"/>
    </row>
    <row r="57" spans="1:10" ht="13.5" thickBot="1">
      <c r="A57" s="66" t="s">
        <v>111</v>
      </c>
      <c r="C57" s="91">
        <f aca="true" t="shared" si="6" ref="C57:J57">C42+C52+C55</f>
        <v>40000</v>
      </c>
      <c r="D57" s="56">
        <f t="shared" si="6"/>
        <v>11087</v>
      </c>
      <c r="E57" s="56">
        <f t="shared" si="6"/>
        <v>-160</v>
      </c>
      <c r="F57" s="92">
        <f t="shared" si="6"/>
        <v>12434</v>
      </c>
      <c r="G57" s="93">
        <f t="shared" si="6"/>
        <v>63361</v>
      </c>
      <c r="H57" s="56">
        <f t="shared" si="6"/>
        <v>1321</v>
      </c>
      <c r="I57" s="56">
        <f t="shared" si="6"/>
        <v>0</v>
      </c>
      <c r="J57" s="56">
        <f t="shared" si="6"/>
        <v>64682</v>
      </c>
    </row>
    <row r="58" spans="1:10" ht="13.5" thickTop="1">
      <c r="A58" s="110"/>
      <c r="B58" s="110"/>
      <c r="C58" s="111"/>
      <c r="D58" s="112"/>
      <c r="E58" s="112"/>
      <c r="F58" s="113"/>
      <c r="G58" s="114"/>
      <c r="H58" s="110"/>
      <c r="I58" s="110"/>
      <c r="J58" s="110"/>
    </row>
    <row r="59" spans="1:10" ht="12.75">
      <c r="A59" s="110"/>
      <c r="B59" s="110"/>
      <c r="C59" s="110"/>
      <c r="D59" s="110"/>
      <c r="E59" s="110"/>
      <c r="F59" s="110"/>
      <c r="G59" s="110"/>
      <c r="H59" s="110"/>
      <c r="I59" s="110"/>
      <c r="J59" s="110"/>
    </row>
    <row r="60" ht="12.75">
      <c r="A60" s="25"/>
    </row>
    <row r="61" ht="12.75">
      <c r="A61" s="25"/>
    </row>
    <row r="62" ht="12.75">
      <c r="A62" s="25"/>
    </row>
  </sheetData>
  <mergeCells count="2">
    <mergeCell ref="C10:F10"/>
    <mergeCell ref="D11:E11"/>
  </mergeCells>
  <printOptions/>
  <pageMargins left="1.31" right="0.17" top="1" bottom="1" header="0.5" footer="0.5"/>
  <pageSetup fitToHeight="1" fitToWidth="1" horizontalDpi="600" verticalDpi="600" orientation="portrait" paperSize="9" scale="67" r:id="rId2"/>
  <headerFooter alignWithMargins="0">
    <oddFooter>&amp;CPage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72"/>
  <sheetViews>
    <sheetView workbookViewId="0" topLeftCell="A1">
      <selection activeCell="J10" sqref="J10"/>
    </sheetView>
  </sheetViews>
  <sheetFormatPr defaultColWidth="9.140625" defaultRowHeight="12.75"/>
  <cols>
    <col min="1" max="1" width="2.00390625" style="3" customWidth="1"/>
    <col min="2" max="2" width="51.28125" style="3" customWidth="1"/>
    <col min="3" max="3" width="14.57421875" style="25" bestFit="1" customWidth="1"/>
    <col min="4" max="4" width="6.28125" style="3" customWidth="1"/>
    <col min="5" max="5" width="14.140625" style="11" customWidth="1"/>
    <col min="6" max="16384" width="9.140625" style="3" customWidth="1"/>
  </cols>
  <sheetData>
    <row r="1" ht="12.75">
      <c r="A1" s="1" t="s">
        <v>0</v>
      </c>
    </row>
    <row r="2" ht="12.75">
      <c r="A2" s="1" t="s">
        <v>1</v>
      </c>
    </row>
    <row r="3" ht="12.75">
      <c r="A3" s="115"/>
    </row>
    <row r="5" ht="12.75">
      <c r="A5" s="5" t="s">
        <v>112</v>
      </c>
    </row>
    <row r="6" ht="12.75">
      <c r="A6" s="5" t="s">
        <v>76</v>
      </c>
    </row>
    <row r="7" spans="1:3" ht="12.75">
      <c r="A7" s="1" t="s">
        <v>4</v>
      </c>
      <c r="C7" s="48"/>
    </row>
    <row r="8" spans="1:5" ht="12.75">
      <c r="A8" s="5"/>
      <c r="C8" s="6"/>
      <c r="E8" s="8"/>
    </row>
    <row r="9" spans="1:5" ht="12.75">
      <c r="A9" s="5"/>
      <c r="C9" s="6"/>
      <c r="E9" s="8"/>
    </row>
    <row r="10" spans="1:5" ht="12.75">
      <c r="A10" s="5"/>
      <c r="B10" s="116"/>
      <c r="C10" s="6" t="s">
        <v>113</v>
      </c>
      <c r="D10" s="6"/>
      <c r="E10" s="8" t="s">
        <v>113</v>
      </c>
    </row>
    <row r="11" spans="1:5" ht="12.75">
      <c r="A11" s="5"/>
      <c r="C11" s="6" t="s">
        <v>8</v>
      </c>
      <c r="E11" s="8" t="s">
        <v>7</v>
      </c>
    </row>
    <row r="12" spans="1:5" ht="12.75">
      <c r="A12" s="5"/>
      <c r="C12" s="6" t="s">
        <v>114</v>
      </c>
      <c r="E12" s="8" t="s">
        <v>114</v>
      </c>
    </row>
    <row r="13" spans="1:5" ht="12.75">
      <c r="A13" s="5"/>
      <c r="B13" s="5"/>
      <c r="C13" s="117" t="s">
        <v>13</v>
      </c>
      <c r="D13" s="117"/>
      <c r="E13" s="117" t="s">
        <v>14</v>
      </c>
    </row>
    <row r="14" spans="1:5" ht="12.75">
      <c r="A14" s="5"/>
      <c r="C14" s="118" t="s">
        <v>15</v>
      </c>
      <c r="D14" s="118"/>
      <c r="E14" s="68" t="s">
        <v>15</v>
      </c>
    </row>
    <row r="15" spans="1:3" ht="12.75">
      <c r="A15" s="5"/>
      <c r="C15" s="48"/>
    </row>
    <row r="16" spans="1:3" ht="12.75">
      <c r="A16" s="5" t="s">
        <v>115</v>
      </c>
      <c r="C16" s="48"/>
    </row>
    <row r="17" spans="1:5" ht="12.75">
      <c r="A17" s="3" t="s">
        <v>116</v>
      </c>
      <c r="C17" s="25">
        <v>5791</v>
      </c>
      <c r="D17" s="119"/>
      <c r="E17" s="25">
        <v>9509</v>
      </c>
    </row>
    <row r="18" ht="12" customHeight="1">
      <c r="D18" s="119"/>
    </row>
    <row r="19" spans="1:4" ht="12.75">
      <c r="A19" s="48" t="s">
        <v>117</v>
      </c>
      <c r="B19" s="48"/>
      <c r="D19" s="119"/>
    </row>
    <row r="20" spans="1:5" ht="12.75">
      <c r="A20" s="48"/>
      <c r="B20" s="48" t="s">
        <v>118</v>
      </c>
      <c r="C20" s="87">
        <v>7307</v>
      </c>
      <c r="D20" s="119"/>
      <c r="E20" s="87">
        <v>-4980</v>
      </c>
    </row>
    <row r="21" spans="1:5" ht="12.75">
      <c r="A21" s="120"/>
      <c r="B21" s="48"/>
      <c r="C21" s="76"/>
      <c r="D21" s="119"/>
      <c r="E21" s="13"/>
    </row>
    <row r="22" spans="1:5" ht="12.75">
      <c r="A22" s="48" t="s">
        <v>119</v>
      </c>
      <c r="B22" s="48"/>
      <c r="C22" s="25">
        <v>13098</v>
      </c>
      <c r="D22" s="119"/>
      <c r="E22" s="25">
        <v>4529</v>
      </c>
    </row>
    <row r="23" spans="1:5" ht="12.75">
      <c r="A23" s="48"/>
      <c r="B23" s="48" t="s">
        <v>120</v>
      </c>
      <c r="D23" s="119"/>
      <c r="E23" s="25"/>
    </row>
    <row r="24" spans="2:5" ht="12.75">
      <c r="B24" s="48" t="s">
        <v>121</v>
      </c>
      <c r="C24" s="25">
        <v>-993</v>
      </c>
      <c r="D24" s="119"/>
      <c r="E24" s="25">
        <v>-4942</v>
      </c>
    </row>
    <row r="25" spans="2:5" ht="12.75">
      <c r="B25" s="48" t="s">
        <v>53</v>
      </c>
      <c r="C25" s="25">
        <v>-5126</v>
      </c>
      <c r="D25" s="119"/>
      <c r="E25" s="25">
        <v>10455</v>
      </c>
    </row>
    <row r="26" spans="2:5" ht="12.75">
      <c r="B26" s="48" t="s">
        <v>69</v>
      </c>
      <c r="C26" s="87">
        <v>-5200</v>
      </c>
      <c r="D26" s="119"/>
      <c r="E26" s="12">
        <v>-11329</v>
      </c>
    </row>
    <row r="27" spans="1:5" ht="12.75">
      <c r="A27" s="48" t="s">
        <v>122</v>
      </c>
      <c r="B27" s="48"/>
      <c r="C27" s="25">
        <v>1779</v>
      </c>
      <c r="D27" s="119"/>
      <c r="E27" s="25">
        <v>-1287</v>
      </c>
    </row>
    <row r="28" spans="2:5" ht="12.75">
      <c r="B28" s="48" t="s">
        <v>123</v>
      </c>
      <c r="C28" s="25">
        <v>79</v>
      </c>
      <c r="D28" s="119"/>
      <c r="E28" s="25">
        <v>137</v>
      </c>
    </row>
    <row r="29" spans="1:5" ht="12.75">
      <c r="A29" s="48"/>
      <c r="B29" s="48" t="s">
        <v>124</v>
      </c>
      <c r="C29" s="25">
        <v>-3680</v>
      </c>
      <c r="D29" s="119"/>
      <c r="E29" s="25">
        <v>-1216</v>
      </c>
    </row>
    <row r="30" spans="2:5" ht="12.75">
      <c r="B30" s="48" t="s">
        <v>125</v>
      </c>
      <c r="C30" s="25">
        <v>-108</v>
      </c>
      <c r="D30" s="119"/>
      <c r="E30" s="25">
        <v>-1414</v>
      </c>
    </row>
    <row r="31" spans="1:5" ht="12.75">
      <c r="A31" s="66" t="s">
        <v>126</v>
      </c>
      <c r="B31" s="48"/>
      <c r="C31" s="121">
        <v>-1930</v>
      </c>
      <c r="D31" s="122"/>
      <c r="E31" s="121">
        <v>-3780</v>
      </c>
    </row>
    <row r="32" spans="1:4" ht="12.75">
      <c r="A32" s="48"/>
      <c r="B32" s="48"/>
      <c r="D32" s="119"/>
    </row>
    <row r="33" spans="1:4" ht="12.75">
      <c r="A33" s="66" t="s">
        <v>127</v>
      </c>
      <c r="B33" s="48"/>
      <c r="D33" s="119"/>
    </row>
    <row r="34" spans="2:5" ht="12.75">
      <c r="B34" s="123" t="s">
        <v>128</v>
      </c>
      <c r="C34" s="25">
        <v>-1200</v>
      </c>
      <c r="D34" s="119"/>
      <c r="E34" s="25">
        <v>-3400</v>
      </c>
    </row>
    <row r="35" spans="2:5" ht="12.75">
      <c r="B35" s="124" t="s">
        <v>129</v>
      </c>
      <c r="C35" s="25">
        <v>-5598</v>
      </c>
      <c r="D35" s="119"/>
      <c r="E35" s="25">
        <v>-6860</v>
      </c>
    </row>
    <row r="36" spans="1:7" ht="12.75">
      <c r="A36" s="48"/>
      <c r="B36" s="125" t="s">
        <v>130</v>
      </c>
      <c r="C36" s="25">
        <v>0</v>
      </c>
      <c r="D36" s="119"/>
      <c r="E36" s="25">
        <v>-32329</v>
      </c>
      <c r="G36" s="125"/>
    </row>
    <row r="37" spans="1:5" ht="12.75">
      <c r="A37" s="48"/>
      <c r="B37" s="125" t="s">
        <v>131</v>
      </c>
      <c r="C37" s="25">
        <v>721</v>
      </c>
      <c r="D37" s="119"/>
      <c r="E37" s="25">
        <v>0</v>
      </c>
    </row>
    <row r="38" spans="1:5" ht="12.75">
      <c r="A38" s="66" t="s">
        <v>132</v>
      </c>
      <c r="B38" s="48"/>
      <c r="C38" s="121">
        <v>-6077</v>
      </c>
      <c r="D38" s="122"/>
      <c r="E38" s="121">
        <v>-42589</v>
      </c>
    </row>
    <row r="39" spans="1:4" ht="12.75">
      <c r="A39" s="66"/>
      <c r="B39" s="48"/>
      <c r="D39" s="119"/>
    </row>
    <row r="40" spans="1:4" ht="12.75">
      <c r="A40" s="66" t="s">
        <v>133</v>
      </c>
      <c r="B40" s="48"/>
      <c r="D40" s="119"/>
    </row>
    <row r="41" spans="2:5" ht="12.75">
      <c r="B41" s="126" t="s">
        <v>134</v>
      </c>
      <c r="C41" s="25">
        <v>-1133</v>
      </c>
      <c r="D41" s="119"/>
      <c r="E41" s="25">
        <v>-10395</v>
      </c>
    </row>
    <row r="42" spans="2:5" ht="12.75">
      <c r="B42" s="126" t="s">
        <v>135</v>
      </c>
      <c r="C42" s="25">
        <v>-129</v>
      </c>
      <c r="D42" s="119"/>
      <c r="E42" s="25">
        <v>-134</v>
      </c>
    </row>
    <row r="43" spans="2:5" ht="12.75">
      <c r="B43" s="126" t="s">
        <v>136</v>
      </c>
      <c r="C43" s="25">
        <v>0</v>
      </c>
      <c r="D43" s="119"/>
      <c r="E43" s="25">
        <v>-57</v>
      </c>
    </row>
    <row r="44" spans="2:5" ht="12.75">
      <c r="B44" s="126" t="s">
        <v>137</v>
      </c>
      <c r="C44" s="25">
        <v>10000</v>
      </c>
      <c r="D44" s="119"/>
      <c r="E44" s="25">
        <v>50000</v>
      </c>
    </row>
    <row r="45" spans="1:5" ht="12.75">
      <c r="A45" s="66" t="s">
        <v>138</v>
      </c>
      <c r="B45" s="126"/>
      <c r="C45" s="121">
        <v>8738</v>
      </c>
      <c r="D45" s="122"/>
      <c r="E45" s="121">
        <v>39414</v>
      </c>
    </row>
    <row r="46" spans="1:5" ht="12.75">
      <c r="A46" s="48"/>
      <c r="B46" s="48"/>
      <c r="D46" s="119"/>
      <c r="E46" s="25"/>
    </row>
    <row r="47" spans="1:5" ht="12.75">
      <c r="A47" s="48" t="s">
        <v>139</v>
      </c>
      <c r="B47" s="48"/>
      <c r="C47" s="25">
        <v>158</v>
      </c>
      <c r="D47" s="119"/>
      <c r="E47" s="25">
        <v>-220</v>
      </c>
    </row>
    <row r="48" spans="1:5" ht="12.75">
      <c r="A48" s="48" t="s">
        <v>140</v>
      </c>
      <c r="B48" s="48"/>
      <c r="C48" s="87"/>
      <c r="D48" s="119"/>
      <c r="E48" s="87"/>
    </row>
    <row r="49" spans="1:5" ht="12.75">
      <c r="A49" s="127" t="s">
        <v>141</v>
      </c>
      <c r="B49" s="48"/>
      <c r="C49" s="76">
        <v>889</v>
      </c>
      <c r="D49" s="119"/>
      <c r="E49" s="76">
        <v>-7175</v>
      </c>
    </row>
    <row r="50" spans="1:5" ht="12.75">
      <c r="A50" s="48"/>
      <c r="B50" s="48"/>
      <c r="D50" s="119"/>
      <c r="E50" s="25"/>
    </row>
    <row r="51" spans="1:5" ht="12.75">
      <c r="A51" s="199" t="s">
        <v>142</v>
      </c>
      <c r="B51" s="199"/>
      <c r="C51" s="103">
        <v>2669</v>
      </c>
      <c r="D51" s="119"/>
      <c r="E51" s="103">
        <v>6353</v>
      </c>
    </row>
    <row r="52" spans="1:5" ht="12.75">
      <c r="A52" s="128"/>
      <c r="B52" s="128"/>
      <c r="C52" s="76"/>
      <c r="D52" s="119"/>
      <c r="E52" s="79"/>
    </row>
    <row r="53" spans="1:5" ht="13.5" thickBot="1">
      <c r="A53" s="199" t="s">
        <v>143</v>
      </c>
      <c r="B53" s="199"/>
      <c r="C53" s="129">
        <v>3558</v>
      </c>
      <c r="D53" s="119"/>
      <c r="E53" s="129">
        <v>-822</v>
      </c>
    </row>
    <row r="54" spans="3:5" ht="13.5" thickTop="1">
      <c r="C54" s="76"/>
      <c r="D54" s="119"/>
      <c r="E54" s="13"/>
    </row>
    <row r="55" spans="1:4" ht="12.75">
      <c r="A55" s="130" t="s">
        <v>144</v>
      </c>
      <c r="D55" s="119"/>
    </row>
    <row r="56" spans="1:5" ht="12.75">
      <c r="A56" s="3" t="s">
        <v>145</v>
      </c>
      <c r="C56" s="25">
        <v>4003</v>
      </c>
      <c r="D56" s="119"/>
      <c r="E56" s="27">
        <v>5099</v>
      </c>
    </row>
    <row r="57" spans="1:5" ht="12.75">
      <c r="A57" s="3" t="s">
        <v>146</v>
      </c>
      <c r="C57" s="25">
        <v>-445</v>
      </c>
      <c r="D57" s="119"/>
      <c r="E57" s="27">
        <v>-5921</v>
      </c>
    </row>
    <row r="58" spans="3:5" ht="13.5" thickBot="1">
      <c r="C58" s="56">
        <v>3558</v>
      </c>
      <c r="D58" s="119"/>
      <c r="E58" s="56">
        <v>-822</v>
      </c>
    </row>
    <row r="59" spans="1:5" s="132" customFormat="1" ht="13.5" thickTop="1">
      <c r="A59" s="131"/>
      <c r="B59" s="131"/>
      <c r="C59" s="96"/>
      <c r="D59" s="131"/>
      <c r="E59" s="131"/>
    </row>
    <row r="60" spans="1:5" s="132" customFormat="1" ht="12.75">
      <c r="A60" s="131"/>
      <c r="B60" s="131"/>
      <c r="C60" s="133"/>
      <c r="D60" s="134"/>
      <c r="E60" s="135"/>
    </row>
    <row r="61" spans="2:5" ht="12.75">
      <c r="B61" s="136"/>
      <c r="C61" s="137"/>
      <c r="E61" s="138"/>
    </row>
    <row r="62" spans="3:5" ht="12.75">
      <c r="C62" s="3"/>
      <c r="E62" s="13"/>
    </row>
    <row r="63" ht="12.75">
      <c r="E63" s="13"/>
    </row>
    <row r="64" ht="12.75">
      <c r="E64" s="13"/>
    </row>
    <row r="65" ht="12.75">
      <c r="E65" s="13"/>
    </row>
    <row r="66" ht="12.75">
      <c r="E66" s="13"/>
    </row>
    <row r="67" ht="12.75">
      <c r="E67" s="13"/>
    </row>
    <row r="68" ht="12.75">
      <c r="E68" s="13"/>
    </row>
    <row r="69" ht="12.75">
      <c r="E69" s="13"/>
    </row>
    <row r="70" ht="12.75">
      <c r="E70" s="13"/>
    </row>
    <row r="71" ht="12.75">
      <c r="E71" s="13"/>
    </row>
    <row r="72" ht="12.75">
      <c r="E72" s="13"/>
    </row>
  </sheetData>
  <mergeCells count="2">
    <mergeCell ref="A51:B51"/>
    <mergeCell ref="A53:B53"/>
  </mergeCells>
  <printOptions/>
  <pageMargins left="1.5" right="0.16" top="0.48" bottom="0.46" header="0.23" footer="0.22"/>
  <pageSetup fitToHeight="1" fitToWidth="1" horizontalDpi="600" verticalDpi="600" orientation="portrait" paperSize="9" scale="95"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sheetPr codeName="Sheet25"/>
  <dimension ref="A2:J470"/>
  <sheetViews>
    <sheetView tabSelected="1" view="pageBreakPreview" zoomScaleSheetLayoutView="100" workbookViewId="0" topLeftCell="A309">
      <selection activeCell="J21" sqref="J21"/>
    </sheetView>
  </sheetViews>
  <sheetFormatPr defaultColWidth="9.140625" defaultRowHeight="12.75"/>
  <cols>
    <col min="1" max="1" width="4.57421875" style="139" customWidth="1"/>
    <col min="2" max="2" width="11.57421875" style="3" customWidth="1"/>
    <col min="3" max="3" width="14.7109375" style="3" customWidth="1"/>
    <col min="4" max="4" width="11.57421875" style="3" customWidth="1"/>
    <col min="5" max="5" width="11.28125" style="3" customWidth="1"/>
    <col min="6" max="6" width="14.140625" style="3" customWidth="1"/>
    <col min="7" max="7" width="14.7109375" style="3" customWidth="1"/>
    <col min="8" max="8" width="13.00390625" style="3" customWidth="1"/>
    <col min="9" max="16384" width="9.140625" style="3" customWidth="1"/>
  </cols>
  <sheetData>
    <row r="1" ht="6" customHeight="1"/>
    <row r="2" ht="12.75">
      <c r="A2" s="140" t="s">
        <v>0</v>
      </c>
    </row>
    <row r="3" ht="12.75">
      <c r="A3" s="141" t="s">
        <v>1</v>
      </c>
    </row>
    <row r="4" ht="12.75">
      <c r="A4" s="141"/>
    </row>
    <row r="5" spans="1:2" ht="12.75">
      <c r="A5" s="139" t="s">
        <v>147</v>
      </c>
      <c r="B5" s="142" t="s">
        <v>148</v>
      </c>
    </row>
    <row r="7" spans="1:2" ht="12.75">
      <c r="A7" s="139" t="s">
        <v>149</v>
      </c>
      <c r="B7" s="5" t="s">
        <v>150</v>
      </c>
    </row>
    <row r="17" spans="1:2" s="143" customFormat="1" ht="15">
      <c r="A17" s="139" t="s">
        <v>151</v>
      </c>
      <c r="B17" s="5" t="s">
        <v>152</v>
      </c>
    </row>
    <row r="18" s="143" customFormat="1" ht="9" customHeight="1">
      <c r="A18" s="144"/>
    </row>
    <row r="19" s="143" customFormat="1" ht="15">
      <c r="A19" s="144"/>
    </row>
    <row r="20" s="143" customFormat="1" ht="15">
      <c r="A20" s="144"/>
    </row>
    <row r="21" s="143" customFormat="1" ht="15">
      <c r="A21" s="144"/>
    </row>
    <row r="22" s="143" customFormat="1" ht="15">
      <c r="A22" s="144"/>
    </row>
    <row r="23" s="143" customFormat="1" ht="15">
      <c r="A23" s="144"/>
    </row>
    <row r="24" s="143" customFormat="1" ht="15">
      <c r="A24" s="144"/>
    </row>
    <row r="25" s="143" customFormat="1" ht="15">
      <c r="A25" s="144"/>
    </row>
    <row r="26" s="143" customFormat="1" ht="15">
      <c r="A26" s="144"/>
    </row>
    <row r="27" s="143" customFormat="1" ht="15">
      <c r="A27" s="144"/>
    </row>
    <row r="28" s="143" customFormat="1" ht="15">
      <c r="A28" s="144"/>
    </row>
    <row r="29" s="143" customFormat="1" ht="15">
      <c r="A29" s="144"/>
    </row>
    <row r="30" s="143" customFormat="1" ht="15">
      <c r="A30" s="144"/>
    </row>
    <row r="31" s="143" customFormat="1" ht="15">
      <c r="A31" s="144"/>
    </row>
    <row r="32" s="143" customFormat="1" ht="15">
      <c r="A32" s="144"/>
    </row>
    <row r="33" s="143" customFormat="1" ht="15">
      <c r="A33" s="144"/>
    </row>
    <row r="34" s="143" customFormat="1" ht="15">
      <c r="A34" s="144"/>
    </row>
    <row r="35" s="143" customFormat="1" ht="15">
      <c r="A35" s="144"/>
    </row>
    <row r="36" s="143" customFormat="1" ht="15">
      <c r="A36" s="144"/>
    </row>
    <row r="37" s="143" customFormat="1" ht="15">
      <c r="A37" s="144"/>
    </row>
    <row r="38" s="143" customFormat="1" ht="15">
      <c r="A38" s="144"/>
    </row>
    <row r="39" s="143" customFormat="1" ht="10.5" customHeight="1">
      <c r="A39" s="144"/>
    </row>
    <row r="40" spans="1:2" s="143" customFormat="1" ht="18" customHeight="1">
      <c r="A40" s="144"/>
      <c r="B40" s="145" t="s">
        <v>153</v>
      </c>
    </row>
    <row r="41" spans="1:2" s="143" customFormat="1" ht="18" customHeight="1">
      <c r="A41" s="144"/>
      <c r="B41" s="146"/>
    </row>
    <row r="42" spans="1:2" s="143" customFormat="1" ht="18" customHeight="1">
      <c r="A42" s="144"/>
      <c r="B42" s="146"/>
    </row>
    <row r="43" spans="1:2" s="143" customFormat="1" ht="18" customHeight="1">
      <c r="A43" s="144"/>
      <c r="B43" s="146"/>
    </row>
    <row r="44" spans="1:2" s="143" customFormat="1" ht="18" customHeight="1">
      <c r="A44" s="144"/>
      <c r="B44" s="146"/>
    </row>
    <row r="45" spans="1:2" s="143" customFormat="1" ht="18" customHeight="1">
      <c r="A45" s="144"/>
      <c r="B45" s="146"/>
    </row>
    <row r="46" spans="1:2" s="143" customFormat="1" ht="18" customHeight="1">
      <c r="A46" s="144"/>
      <c r="B46" s="146"/>
    </row>
    <row r="47" spans="1:2" s="143" customFormat="1" ht="15">
      <c r="A47" s="144"/>
      <c r="B47" s="146"/>
    </row>
    <row r="48" spans="1:2" s="143" customFormat="1" ht="15">
      <c r="A48" s="144"/>
      <c r="B48" s="147"/>
    </row>
    <row r="49" spans="1:2" s="143" customFormat="1" ht="9.75" customHeight="1">
      <c r="A49" s="144"/>
      <c r="B49" s="146"/>
    </row>
    <row r="50" spans="1:2" s="143" customFormat="1" ht="15">
      <c r="A50" s="144"/>
      <c r="B50" s="145" t="s">
        <v>154</v>
      </c>
    </row>
    <row r="51" spans="1:2" s="143" customFormat="1" ht="15">
      <c r="A51" s="144"/>
      <c r="B51" s="146"/>
    </row>
    <row r="52" spans="1:2" s="143" customFormat="1" ht="15">
      <c r="A52" s="144"/>
      <c r="B52" s="146"/>
    </row>
    <row r="53" spans="1:2" s="143" customFormat="1" ht="15">
      <c r="A53" s="144"/>
      <c r="B53" s="146"/>
    </row>
    <row r="54" spans="1:2" s="143" customFormat="1" ht="15">
      <c r="A54" s="144"/>
      <c r="B54" s="146"/>
    </row>
    <row r="55" spans="1:2" s="143" customFormat="1" ht="15">
      <c r="A55" s="144"/>
      <c r="B55" s="146"/>
    </row>
    <row r="56" spans="1:2" s="143" customFormat="1" ht="15">
      <c r="A56" s="144"/>
      <c r="B56" s="146"/>
    </row>
    <row r="57" spans="1:2" s="143" customFormat="1" ht="15">
      <c r="A57" s="144"/>
      <c r="B57" s="146"/>
    </row>
    <row r="58" spans="1:2" s="143" customFormat="1" ht="21.75" customHeight="1">
      <c r="A58" s="144"/>
      <c r="B58" s="146"/>
    </row>
    <row r="59" spans="1:2" s="143" customFormat="1" ht="15">
      <c r="A59" s="144"/>
      <c r="B59" s="146"/>
    </row>
    <row r="60" spans="1:2" s="143" customFormat="1" ht="15">
      <c r="A60" s="144"/>
      <c r="B60" s="145" t="s">
        <v>155</v>
      </c>
    </row>
    <row r="61" spans="1:2" s="143" customFormat="1" ht="15">
      <c r="A61" s="144"/>
      <c r="B61" s="146"/>
    </row>
    <row r="62" spans="1:2" s="143" customFormat="1" ht="15">
      <c r="A62" s="144"/>
      <c r="B62" s="146"/>
    </row>
    <row r="63" spans="1:2" s="143" customFormat="1" ht="15">
      <c r="A63" s="144"/>
      <c r="B63" s="146"/>
    </row>
    <row r="64" spans="1:2" s="143" customFormat="1" ht="7.5" customHeight="1">
      <c r="A64" s="144"/>
      <c r="B64" s="146"/>
    </row>
    <row r="65" spans="1:8" s="143" customFormat="1" ht="15">
      <c r="A65" s="144"/>
      <c r="B65" s="148"/>
      <c r="C65" s="3"/>
      <c r="D65" s="3"/>
      <c r="E65" s="3"/>
      <c r="F65" s="149" t="s">
        <v>156</v>
      </c>
      <c r="G65" s="6"/>
      <c r="H65" s="149" t="s">
        <v>156</v>
      </c>
    </row>
    <row r="66" spans="1:8" s="143" customFormat="1" ht="15">
      <c r="A66" s="144"/>
      <c r="B66" s="145"/>
      <c r="C66" s="3"/>
      <c r="D66" s="3"/>
      <c r="E66" s="3"/>
      <c r="F66" s="61" t="s">
        <v>157</v>
      </c>
      <c r="G66" s="61" t="s">
        <v>158</v>
      </c>
      <c r="H66" s="61" t="s">
        <v>159</v>
      </c>
    </row>
    <row r="67" spans="1:8" s="143" customFormat="1" ht="15">
      <c r="A67" s="144"/>
      <c r="B67" s="150"/>
      <c r="C67" s="3"/>
      <c r="D67" s="3"/>
      <c r="E67" s="3"/>
      <c r="F67" s="61" t="s">
        <v>15</v>
      </c>
      <c r="G67" s="61" t="s">
        <v>15</v>
      </c>
      <c r="H67" s="61" t="s">
        <v>15</v>
      </c>
    </row>
    <row r="68" spans="1:8" s="143" customFormat="1" ht="15">
      <c r="A68" s="144"/>
      <c r="B68" s="3" t="s">
        <v>45</v>
      </c>
      <c r="C68" s="3"/>
      <c r="D68" s="3"/>
      <c r="E68" s="3"/>
      <c r="F68" s="3"/>
      <c r="G68" s="3"/>
      <c r="H68" s="3"/>
    </row>
    <row r="69" spans="1:8" s="143" customFormat="1" ht="15">
      <c r="A69" s="144"/>
      <c r="B69" s="3" t="s">
        <v>46</v>
      </c>
      <c r="C69" s="3"/>
      <c r="D69" s="3"/>
      <c r="E69" s="3"/>
      <c r="F69" s="11"/>
      <c r="G69" s="11"/>
      <c r="H69" s="11"/>
    </row>
    <row r="70" spans="1:8" s="143" customFormat="1" ht="15">
      <c r="A70" s="144"/>
      <c r="B70" s="3" t="s">
        <v>47</v>
      </c>
      <c r="C70" s="3"/>
      <c r="D70" s="3"/>
      <c r="E70" s="3"/>
      <c r="F70" s="11">
        <v>102119</v>
      </c>
      <c r="G70" s="11">
        <v>-21956.124962393824</v>
      </c>
      <c r="H70" s="11">
        <v>80162.87503760618</v>
      </c>
    </row>
    <row r="71" spans="1:8" s="143" customFormat="1" ht="15">
      <c r="A71" s="144"/>
      <c r="B71" s="34" t="s">
        <v>48</v>
      </c>
      <c r="C71" s="3"/>
      <c r="D71" s="3"/>
      <c r="E71" s="3"/>
      <c r="F71" s="11">
        <v>0</v>
      </c>
      <c r="G71" s="11">
        <v>21956.124962393824</v>
      </c>
      <c r="H71" s="11">
        <v>21956.124962393824</v>
      </c>
    </row>
    <row r="72" spans="1:8" s="143" customFormat="1" ht="15">
      <c r="A72" s="144"/>
      <c r="B72" s="3"/>
      <c r="C72" s="3"/>
      <c r="D72" s="3"/>
      <c r="E72" s="3"/>
      <c r="F72" s="3"/>
      <c r="G72" s="3"/>
      <c r="H72" s="3"/>
    </row>
    <row r="73" spans="1:2" ht="12.75">
      <c r="A73" s="151" t="s">
        <v>160</v>
      </c>
      <c r="B73" s="5" t="s">
        <v>161</v>
      </c>
    </row>
    <row r="78" spans="1:2" ht="12.75">
      <c r="A78" s="139" t="s">
        <v>162</v>
      </c>
      <c r="B78" s="5" t="s">
        <v>163</v>
      </c>
    </row>
    <row r="79" spans="1:2" ht="12.75">
      <c r="A79" s="151"/>
      <c r="B79" s="5"/>
    </row>
    <row r="80" spans="1:3" ht="12.75">
      <c r="A80" s="151"/>
      <c r="B80" s="48"/>
      <c r="C80" s="48"/>
    </row>
    <row r="81" spans="1:3" ht="12.75">
      <c r="A81" s="151"/>
      <c r="B81" s="48"/>
      <c r="C81" s="48"/>
    </row>
    <row r="82" spans="1:2" ht="12.75">
      <c r="A82" s="151" t="s">
        <v>164</v>
      </c>
      <c r="B82" s="5" t="s">
        <v>165</v>
      </c>
    </row>
    <row r="87" spans="1:8" ht="12.75">
      <c r="A87" s="151" t="s">
        <v>166</v>
      </c>
      <c r="B87" s="5" t="s">
        <v>167</v>
      </c>
      <c r="H87" s="40"/>
    </row>
    <row r="88" spans="1:8" ht="12.75">
      <c r="A88" s="151"/>
      <c r="B88" s="5"/>
      <c r="H88" s="40"/>
    </row>
    <row r="89" ht="12.75">
      <c r="H89" s="40"/>
    </row>
    <row r="90" ht="12.75">
      <c r="H90" s="40"/>
    </row>
    <row r="91" ht="12.75">
      <c r="H91" s="40"/>
    </row>
    <row r="92" spans="1:8" ht="12.75">
      <c r="A92" s="151" t="s">
        <v>168</v>
      </c>
      <c r="B92" s="66" t="s">
        <v>169</v>
      </c>
      <c r="H92" s="40"/>
    </row>
    <row r="93" spans="1:8" ht="12.75">
      <c r="A93" s="151"/>
      <c r="B93" s="66"/>
      <c r="H93" s="40"/>
    </row>
    <row r="94" ht="12.75">
      <c r="H94" s="40"/>
    </row>
    <row r="95" ht="12.75">
      <c r="H95" s="40"/>
    </row>
    <row r="96" ht="12.75">
      <c r="H96" s="40"/>
    </row>
    <row r="97" ht="12.75">
      <c r="H97" s="40"/>
    </row>
    <row r="98" ht="12.75">
      <c r="H98" s="40"/>
    </row>
    <row r="99" spans="1:2" ht="12.75">
      <c r="A99" s="139" t="s">
        <v>170</v>
      </c>
      <c r="B99" s="5" t="s">
        <v>171</v>
      </c>
    </row>
    <row r="104" ht="4.5" customHeight="1"/>
    <row r="105" spans="1:2" ht="12.75">
      <c r="A105" s="139" t="s">
        <v>172</v>
      </c>
      <c r="B105" s="66" t="s">
        <v>173</v>
      </c>
    </row>
    <row r="106" spans="1:2" ht="4.5" customHeight="1">
      <c r="A106" s="151"/>
      <c r="B106" s="5"/>
    </row>
    <row r="107" ht="12.75">
      <c r="B107" s="3" t="s">
        <v>174</v>
      </c>
    </row>
    <row r="108" spans="2:8" ht="12.75">
      <c r="B108" s="152"/>
      <c r="D108" s="153"/>
      <c r="E108" s="153"/>
      <c r="F108" s="153"/>
      <c r="G108" s="154"/>
      <c r="H108" s="61" t="s">
        <v>113</v>
      </c>
    </row>
    <row r="109" spans="2:8" ht="12.75">
      <c r="B109" s="152"/>
      <c r="D109" s="61" t="s">
        <v>175</v>
      </c>
      <c r="E109" s="153"/>
      <c r="F109" s="61"/>
      <c r="G109" s="153" t="s">
        <v>176</v>
      </c>
      <c r="H109" s="61" t="s">
        <v>177</v>
      </c>
    </row>
    <row r="110" spans="2:8" ht="12.75">
      <c r="B110" s="152"/>
      <c r="D110" s="155" t="s">
        <v>178</v>
      </c>
      <c r="E110" s="156" t="s">
        <v>179</v>
      </c>
      <c r="F110" s="157" t="s">
        <v>180</v>
      </c>
      <c r="G110" s="156" t="s">
        <v>181</v>
      </c>
      <c r="H110" s="158" t="s">
        <v>182</v>
      </c>
    </row>
    <row r="111" spans="2:8" ht="12.75">
      <c r="B111" s="152"/>
      <c r="D111" s="153" t="s">
        <v>15</v>
      </c>
      <c r="E111" s="153" t="s">
        <v>15</v>
      </c>
      <c r="F111" s="159" t="s">
        <v>15</v>
      </c>
      <c r="G111" s="153" t="s">
        <v>15</v>
      </c>
      <c r="H111" s="61" t="s">
        <v>15</v>
      </c>
    </row>
    <row r="112" spans="2:7" ht="4.5" customHeight="1">
      <c r="B112" s="152"/>
      <c r="D112" s="160"/>
      <c r="E112" s="152"/>
      <c r="G112" s="161"/>
    </row>
    <row r="113" spans="2:10" ht="12.75">
      <c r="B113" s="152" t="s">
        <v>183</v>
      </c>
      <c r="D113" s="68">
        <v>78433</v>
      </c>
      <c r="E113" s="68">
        <v>38882</v>
      </c>
      <c r="F113" s="68">
        <v>0</v>
      </c>
      <c r="G113" s="68">
        <v>0</v>
      </c>
      <c r="H113" s="73">
        <v>117315</v>
      </c>
      <c r="I113" s="60"/>
      <c r="J113" s="60"/>
    </row>
    <row r="114" spans="2:10" ht="12.75">
      <c r="B114" s="152" t="s">
        <v>184</v>
      </c>
      <c r="D114" s="68">
        <v>25593</v>
      </c>
      <c r="E114" s="68">
        <v>0</v>
      </c>
      <c r="F114" s="68">
        <v>0</v>
      </c>
      <c r="G114" s="68">
        <v>-25593</v>
      </c>
      <c r="H114" s="73">
        <v>0</v>
      </c>
      <c r="I114" s="60"/>
      <c r="J114" s="60"/>
    </row>
    <row r="115" spans="2:8" ht="13.5" thickBot="1">
      <c r="B115" s="152" t="s">
        <v>185</v>
      </c>
      <c r="D115" s="162">
        <v>104026</v>
      </c>
      <c r="E115" s="162">
        <v>38882</v>
      </c>
      <c r="F115" s="162">
        <v>0</v>
      </c>
      <c r="G115" s="162">
        <v>-25593</v>
      </c>
      <c r="H115" s="162">
        <v>117315</v>
      </c>
    </row>
    <row r="116" spans="2:7" ht="13.5" thickTop="1">
      <c r="B116" s="152"/>
      <c r="D116" s="68"/>
      <c r="E116" s="68"/>
      <c r="F116" s="68"/>
      <c r="G116" s="163"/>
    </row>
    <row r="117" spans="2:8" ht="12.75">
      <c r="B117" s="152" t="s">
        <v>186</v>
      </c>
      <c r="D117" s="68">
        <v>70847</v>
      </c>
      <c r="E117" s="68">
        <v>0</v>
      </c>
      <c r="F117" s="68">
        <v>0</v>
      </c>
      <c r="G117" s="68">
        <v>-12618</v>
      </c>
      <c r="H117" s="60">
        <v>58229</v>
      </c>
    </row>
    <row r="118" spans="2:8" ht="12.75">
      <c r="B118" s="152" t="s">
        <v>187</v>
      </c>
      <c r="D118" s="68">
        <v>33179</v>
      </c>
      <c r="E118" s="68">
        <v>38882</v>
      </c>
      <c r="F118" s="68">
        <v>0</v>
      </c>
      <c r="G118" s="68">
        <v>-12975</v>
      </c>
      <c r="H118" s="60">
        <v>59086</v>
      </c>
    </row>
    <row r="119" spans="2:8" ht="13.5" thickBot="1">
      <c r="B119" s="152" t="s">
        <v>185</v>
      </c>
      <c r="D119" s="162">
        <v>104026</v>
      </c>
      <c r="E119" s="162">
        <v>38882</v>
      </c>
      <c r="F119" s="162">
        <v>0</v>
      </c>
      <c r="G119" s="162">
        <v>-25593</v>
      </c>
      <c r="H119" s="164">
        <v>117315</v>
      </c>
    </row>
    <row r="120" spans="2:7" ht="13.5" thickTop="1">
      <c r="B120" s="152"/>
      <c r="D120" s="68"/>
      <c r="E120" s="68"/>
      <c r="F120" s="68"/>
      <c r="G120" s="163"/>
    </row>
    <row r="121" spans="2:10" ht="12.75">
      <c r="B121" s="152" t="s">
        <v>188</v>
      </c>
      <c r="D121" s="68">
        <v>6028</v>
      </c>
      <c r="E121" s="68">
        <v>4561</v>
      </c>
      <c r="F121" s="68">
        <v>-158</v>
      </c>
      <c r="G121" s="68">
        <v>-1039</v>
      </c>
      <c r="H121" s="73">
        <v>9392</v>
      </c>
      <c r="I121" s="60"/>
      <c r="J121" s="60"/>
    </row>
    <row r="122" spans="2:9" ht="12.75">
      <c r="B122" s="152" t="s">
        <v>21</v>
      </c>
      <c r="D122" s="68"/>
      <c r="E122" s="68"/>
      <c r="F122" s="68"/>
      <c r="G122" s="68"/>
      <c r="H122" s="68">
        <v>79</v>
      </c>
      <c r="I122" s="60"/>
    </row>
    <row r="123" spans="2:9" ht="12.75">
      <c r="B123" s="152" t="s">
        <v>23</v>
      </c>
      <c r="D123" s="68"/>
      <c r="E123" s="68"/>
      <c r="F123" s="68"/>
      <c r="G123" s="73"/>
      <c r="H123" s="165">
        <v>-3680</v>
      </c>
      <c r="I123" s="60"/>
    </row>
    <row r="124" spans="2:8" ht="12.75">
      <c r="B124" s="152" t="s">
        <v>116</v>
      </c>
      <c r="D124" s="68"/>
      <c r="E124" s="68"/>
      <c r="F124" s="68"/>
      <c r="G124" s="73"/>
      <c r="H124" s="68">
        <v>5791</v>
      </c>
    </row>
    <row r="125" spans="2:8" ht="12.75">
      <c r="B125" s="152" t="s">
        <v>25</v>
      </c>
      <c r="D125" s="68"/>
      <c r="E125" s="68"/>
      <c r="F125" s="68"/>
      <c r="G125" s="73"/>
      <c r="H125" s="68">
        <v>-1372</v>
      </c>
    </row>
    <row r="126" spans="2:8" ht="12.75">
      <c r="B126" s="152" t="s">
        <v>189</v>
      </c>
      <c r="D126" s="68"/>
      <c r="E126" s="68"/>
      <c r="F126" s="68"/>
      <c r="G126" s="73"/>
      <c r="H126" s="68">
        <v>-133</v>
      </c>
    </row>
    <row r="127" spans="2:8" ht="13.5" thickBot="1">
      <c r="B127" s="152" t="s">
        <v>190</v>
      </c>
      <c r="D127" s="68"/>
      <c r="E127" s="68"/>
      <c r="F127" s="68"/>
      <c r="G127" s="73"/>
      <c r="H127" s="162">
        <v>4286</v>
      </c>
    </row>
    <row r="128" spans="4:8" ht="13.5" thickTop="1">
      <c r="D128" s="68"/>
      <c r="H128" s="60"/>
    </row>
    <row r="129" spans="1:7" ht="12.75">
      <c r="A129" s="151" t="s">
        <v>191</v>
      </c>
      <c r="B129" s="5" t="s">
        <v>192</v>
      </c>
      <c r="G129" s="60"/>
    </row>
    <row r="133" ht="7.5" customHeight="1"/>
    <row r="134" spans="1:2" ht="12.75">
      <c r="A134" s="151" t="s">
        <v>193</v>
      </c>
      <c r="B134" s="5" t="s">
        <v>194</v>
      </c>
    </row>
    <row r="151" spans="1:2" ht="12.75">
      <c r="A151" s="139" t="s">
        <v>195</v>
      </c>
      <c r="B151" s="5" t="s">
        <v>196</v>
      </c>
    </row>
    <row r="152" ht="12.75">
      <c r="B152" s="5"/>
    </row>
    <row r="183" ht="18" customHeight="1"/>
    <row r="185" spans="1:2" ht="12.75">
      <c r="A185" s="151" t="s">
        <v>197</v>
      </c>
      <c r="B185" s="5" t="s">
        <v>198</v>
      </c>
    </row>
    <row r="186" spans="1:7" ht="12.75">
      <c r="A186" s="151"/>
      <c r="B186" s="5"/>
      <c r="F186" s="6"/>
      <c r="G186" s="6"/>
    </row>
    <row r="187" spans="1:8" ht="12.75">
      <c r="A187" s="151"/>
      <c r="B187" s="5"/>
      <c r="G187" s="166" t="s">
        <v>199</v>
      </c>
      <c r="H187" s="167"/>
    </row>
    <row r="188" spans="1:8" ht="12.75">
      <c r="A188" s="151"/>
      <c r="B188" s="5"/>
      <c r="G188" s="61" t="s">
        <v>15</v>
      </c>
      <c r="H188" s="168"/>
    </row>
    <row r="189" spans="1:8" ht="12.75">
      <c r="A189" s="151"/>
      <c r="B189" s="5" t="s">
        <v>200</v>
      </c>
      <c r="H189" s="40"/>
    </row>
    <row r="190" spans="1:8" ht="13.5" thickBot="1">
      <c r="A190" s="151"/>
      <c r="B190" s="3" t="s">
        <v>201</v>
      </c>
      <c r="G190" s="169">
        <v>17027.409</v>
      </c>
      <c r="H190" s="13"/>
    </row>
    <row r="191" spans="1:8" ht="13.5" thickTop="1">
      <c r="A191" s="151"/>
      <c r="B191" s="5"/>
      <c r="H191" s="40"/>
    </row>
    <row r="195" spans="1:2" ht="12.75">
      <c r="A195" s="151" t="s">
        <v>202</v>
      </c>
      <c r="B195" s="5" t="s">
        <v>203</v>
      </c>
    </row>
    <row r="198" ht="12.75">
      <c r="G198" s="166" t="s">
        <v>199</v>
      </c>
    </row>
    <row r="199" ht="12.75">
      <c r="G199" s="61" t="s">
        <v>204</v>
      </c>
    </row>
    <row r="200" spans="2:8" ht="12.75">
      <c r="B200" s="48" t="s">
        <v>205</v>
      </c>
      <c r="H200" s="132"/>
    </row>
    <row r="201" spans="2:8" ht="12.75">
      <c r="B201" s="48" t="s">
        <v>206</v>
      </c>
      <c r="G201" s="11">
        <v>4309</v>
      </c>
      <c r="H201" s="132"/>
    </row>
    <row r="202" spans="2:8" ht="12.75">
      <c r="B202" s="48" t="s">
        <v>207</v>
      </c>
      <c r="G202" s="79">
        <v>958</v>
      </c>
      <c r="H202" s="132"/>
    </row>
    <row r="203" spans="2:8" ht="13.5" thickBot="1">
      <c r="B203" s="90"/>
      <c r="C203" s="132"/>
      <c r="D203" s="132"/>
      <c r="E203" s="132"/>
      <c r="F203" s="132"/>
      <c r="G203" s="39">
        <v>5267</v>
      </c>
      <c r="H203" s="132"/>
    </row>
    <row r="204" spans="2:8" ht="13.5" thickTop="1">
      <c r="B204" s="90"/>
      <c r="C204" s="132"/>
      <c r="D204" s="132"/>
      <c r="E204" s="132"/>
      <c r="F204" s="132"/>
      <c r="G204" s="170"/>
      <c r="H204" s="132"/>
    </row>
    <row r="205" spans="1:8" ht="12.75">
      <c r="A205" s="139" t="s">
        <v>208</v>
      </c>
      <c r="B205" s="5" t="s">
        <v>209</v>
      </c>
      <c r="C205" s="132"/>
      <c r="D205" s="132"/>
      <c r="E205" s="132"/>
      <c r="F205" s="132"/>
      <c r="G205" s="170"/>
      <c r="H205" s="132"/>
    </row>
    <row r="206" spans="2:8" ht="12.75">
      <c r="B206" s="90"/>
      <c r="C206" s="132"/>
      <c r="D206" s="132"/>
      <c r="E206" s="132"/>
      <c r="F206" s="132"/>
      <c r="G206" s="170"/>
      <c r="H206" s="132"/>
    </row>
    <row r="207" spans="2:8" ht="12.75">
      <c r="B207" s="90"/>
      <c r="C207" s="132"/>
      <c r="D207" s="132"/>
      <c r="E207" s="132"/>
      <c r="F207" s="132"/>
      <c r="G207" s="170"/>
      <c r="H207" s="132"/>
    </row>
    <row r="208" spans="2:8" ht="12.75">
      <c r="B208" s="90"/>
      <c r="C208" s="132"/>
      <c r="D208" s="132"/>
      <c r="E208" s="132"/>
      <c r="F208" s="132"/>
      <c r="G208" s="170"/>
      <c r="H208" s="132"/>
    </row>
    <row r="209" spans="2:8" ht="12.75">
      <c r="B209" s="90"/>
      <c r="C209" s="132"/>
      <c r="D209" s="132"/>
      <c r="E209" s="132"/>
      <c r="F209" s="132"/>
      <c r="G209" s="170"/>
      <c r="H209" s="132"/>
    </row>
    <row r="210" spans="1:8" ht="14.25">
      <c r="A210" s="139" t="s">
        <v>210</v>
      </c>
      <c r="B210" s="5" t="s">
        <v>281</v>
      </c>
      <c r="C210" s="132"/>
      <c r="D210" s="132"/>
      <c r="E210" s="132"/>
      <c r="F210" s="132"/>
      <c r="G210" s="170"/>
      <c r="H210" s="132"/>
    </row>
    <row r="211" spans="2:8" ht="12.75">
      <c r="B211" s="90"/>
      <c r="C211" s="132"/>
      <c r="D211" s="132"/>
      <c r="E211" s="132"/>
      <c r="F211" s="132"/>
      <c r="G211" s="170"/>
      <c r="H211" s="132"/>
    </row>
    <row r="212" spans="2:8" ht="12.75">
      <c r="B212" s="90"/>
      <c r="C212" s="132"/>
      <c r="D212" s="132"/>
      <c r="E212" s="132"/>
      <c r="F212" s="132"/>
      <c r="G212" s="170"/>
      <c r="H212" s="132"/>
    </row>
    <row r="213" spans="2:8" ht="12.75">
      <c r="B213" s="90"/>
      <c r="C213" s="132"/>
      <c r="D213" s="132"/>
      <c r="E213" s="132"/>
      <c r="F213" s="132"/>
      <c r="G213" s="170"/>
      <c r="H213" s="132"/>
    </row>
    <row r="214" spans="2:8" ht="12.75">
      <c r="B214" s="90"/>
      <c r="C214" s="132"/>
      <c r="D214" s="132"/>
      <c r="E214" s="132"/>
      <c r="F214" s="132"/>
      <c r="G214" s="170"/>
      <c r="H214" s="132"/>
    </row>
    <row r="215" spans="2:8" ht="12.75">
      <c r="B215" s="90"/>
      <c r="C215" s="132"/>
      <c r="D215" s="132"/>
      <c r="E215" s="132"/>
      <c r="F215" s="132"/>
      <c r="G215" s="170"/>
      <c r="H215" s="132"/>
    </row>
    <row r="216" spans="2:8" ht="12.75">
      <c r="B216" s="90"/>
      <c r="C216" s="132"/>
      <c r="D216" s="132"/>
      <c r="E216" s="132"/>
      <c r="F216" s="132"/>
      <c r="G216" s="170"/>
      <c r="H216" s="132"/>
    </row>
    <row r="217" spans="2:8" ht="12.75">
      <c r="B217" s="90"/>
      <c r="C217" s="132"/>
      <c r="D217" s="132"/>
      <c r="E217" s="132"/>
      <c r="F217" s="132"/>
      <c r="G217" s="170"/>
      <c r="H217" s="132"/>
    </row>
    <row r="218" spans="2:8" ht="12.75">
      <c r="B218" s="90"/>
      <c r="C218" s="132"/>
      <c r="D218" s="132"/>
      <c r="E218" s="132"/>
      <c r="F218" s="6" t="s">
        <v>211</v>
      </c>
      <c r="G218" s="170"/>
      <c r="H218" s="132"/>
    </row>
    <row r="219" spans="2:8" ht="12.75">
      <c r="B219" s="90"/>
      <c r="C219" s="132"/>
      <c r="D219" s="132"/>
      <c r="E219" s="132"/>
      <c r="F219" s="6" t="s">
        <v>12</v>
      </c>
      <c r="G219" s="170"/>
      <c r="H219" s="132"/>
    </row>
    <row r="220" spans="2:8" ht="12.75">
      <c r="B220" s="90"/>
      <c r="C220" s="132"/>
      <c r="D220" s="132"/>
      <c r="E220" s="132"/>
      <c r="F220" s="6" t="s">
        <v>212</v>
      </c>
      <c r="G220" s="170"/>
      <c r="H220" s="132"/>
    </row>
    <row r="221" spans="2:8" ht="12.75">
      <c r="B221" s="90"/>
      <c r="C221" s="132"/>
      <c r="D221" s="132"/>
      <c r="E221" s="132"/>
      <c r="F221" s="6" t="s">
        <v>15</v>
      </c>
      <c r="G221" s="170"/>
      <c r="H221" s="132"/>
    </row>
    <row r="222" spans="2:8" ht="12.75">
      <c r="B222" s="90"/>
      <c r="C222" s="132"/>
      <c r="D222" s="132"/>
      <c r="E222" s="132"/>
      <c r="F222" s="132"/>
      <c r="G222" s="170"/>
      <c r="H222" s="132"/>
    </row>
    <row r="223" spans="2:7" ht="12.75">
      <c r="B223" s="3" t="s">
        <v>213</v>
      </c>
      <c r="F223" s="11">
        <v>0</v>
      </c>
      <c r="G223" s="13"/>
    </row>
    <row r="224" spans="2:7" ht="12.75">
      <c r="B224" s="3" t="s">
        <v>214</v>
      </c>
      <c r="F224" s="12">
        <v>-50</v>
      </c>
      <c r="G224" s="13"/>
    </row>
    <row r="225" spans="2:7" ht="12.75">
      <c r="B225" s="3" t="s">
        <v>215</v>
      </c>
      <c r="F225" s="11">
        <v>-50</v>
      </c>
      <c r="G225" s="13"/>
    </row>
    <row r="226" spans="2:7" ht="12.75">
      <c r="B226" s="3" t="s">
        <v>216</v>
      </c>
      <c r="F226" s="12">
        <v>0</v>
      </c>
      <c r="G226" s="13"/>
    </row>
    <row r="227" spans="2:7" ht="12.75">
      <c r="B227" s="3" t="s">
        <v>217</v>
      </c>
      <c r="F227" s="11">
        <v>-50</v>
      </c>
      <c r="G227" s="13"/>
    </row>
    <row r="228" spans="2:7" ht="12.75">
      <c r="B228" s="3" t="s">
        <v>218</v>
      </c>
      <c r="F228" s="11">
        <v>-245</v>
      </c>
      <c r="G228" s="13"/>
    </row>
    <row r="229" spans="6:7" ht="13.5" thickBot="1">
      <c r="F229" s="39">
        <v>-295</v>
      </c>
      <c r="G229" s="13"/>
    </row>
    <row r="230" spans="2:7" ht="13.5" thickTop="1">
      <c r="B230" s="48"/>
      <c r="F230" s="171"/>
      <c r="G230" s="13"/>
    </row>
    <row r="231" spans="2:7" ht="12.75">
      <c r="B231" s="48" t="s">
        <v>219</v>
      </c>
      <c r="F231" s="171"/>
      <c r="G231" s="13"/>
    </row>
    <row r="232" spans="2:7" ht="12.75">
      <c r="B232" s="48"/>
      <c r="F232" s="171"/>
      <c r="G232" s="13"/>
    </row>
    <row r="233" spans="2:7" ht="12.75">
      <c r="B233" s="3" t="s">
        <v>220</v>
      </c>
      <c r="E233" s="11"/>
      <c r="F233" s="11">
        <v>-50</v>
      </c>
      <c r="G233" s="13"/>
    </row>
    <row r="234" spans="2:8" ht="12.75">
      <c r="B234" s="3" t="s">
        <v>221</v>
      </c>
      <c r="D234" s="132"/>
      <c r="E234" s="11"/>
      <c r="F234" s="11">
        <v>0</v>
      </c>
      <c r="G234" s="13"/>
      <c r="H234" s="132"/>
    </row>
    <row r="235" spans="2:8" ht="12.75">
      <c r="B235" s="3" t="s">
        <v>222</v>
      </c>
      <c r="D235" s="132"/>
      <c r="E235" s="11"/>
      <c r="F235" s="11">
        <v>0</v>
      </c>
      <c r="G235" s="13"/>
      <c r="H235" s="132"/>
    </row>
    <row r="236" spans="2:8" ht="12.75">
      <c r="B236" s="3" t="s">
        <v>223</v>
      </c>
      <c r="D236" s="132"/>
      <c r="E236" s="11"/>
      <c r="F236" s="11">
        <v>0</v>
      </c>
      <c r="G236" s="13"/>
      <c r="H236" s="132"/>
    </row>
    <row r="237" spans="2:8" ht="13.5" thickBot="1">
      <c r="B237" s="3" t="s">
        <v>224</v>
      </c>
      <c r="D237" s="132"/>
      <c r="E237" s="11"/>
      <c r="F237" s="39">
        <v>-50</v>
      </c>
      <c r="G237" s="13"/>
      <c r="H237" s="132"/>
    </row>
    <row r="238" spans="2:8" ht="13.5" thickTop="1">
      <c r="B238" s="90"/>
      <c r="C238" s="132"/>
      <c r="D238" s="132"/>
      <c r="E238" s="132"/>
      <c r="F238" s="172"/>
      <c r="G238" s="132"/>
      <c r="H238" s="132"/>
    </row>
    <row r="239" spans="2:8" ht="12.75">
      <c r="B239" s="48" t="s">
        <v>225</v>
      </c>
      <c r="C239" s="132"/>
      <c r="D239" s="132"/>
      <c r="E239" s="132"/>
      <c r="F239" s="172"/>
      <c r="G239" s="132"/>
      <c r="H239" s="132"/>
    </row>
    <row r="240" spans="2:8" ht="12.75">
      <c r="B240" s="90"/>
      <c r="C240" s="132"/>
      <c r="D240" s="132"/>
      <c r="E240" s="132"/>
      <c r="F240" s="172"/>
      <c r="G240" s="132"/>
      <c r="H240" s="132"/>
    </row>
    <row r="241" spans="2:8" ht="12.75">
      <c r="B241" s="90"/>
      <c r="C241" s="132"/>
      <c r="D241" s="132"/>
      <c r="E241" s="132"/>
      <c r="F241" s="172"/>
      <c r="G241" s="132"/>
      <c r="H241" s="132"/>
    </row>
    <row r="242" spans="2:8" ht="12.75">
      <c r="B242" s="90"/>
      <c r="C242" s="132"/>
      <c r="D242" s="132"/>
      <c r="E242" s="132"/>
      <c r="F242" s="132"/>
      <c r="G242" s="132"/>
      <c r="H242" s="132"/>
    </row>
    <row r="243" spans="1:2" ht="12.75">
      <c r="A243" s="139" t="s">
        <v>226</v>
      </c>
      <c r="B243" s="130" t="s">
        <v>227</v>
      </c>
    </row>
    <row r="245" spans="1:6" ht="12.75">
      <c r="A245" s="139" t="s">
        <v>228</v>
      </c>
      <c r="B245" s="66" t="s">
        <v>229</v>
      </c>
      <c r="C245" s="48"/>
      <c r="D245" s="48"/>
      <c r="E245" s="48"/>
      <c r="F245" s="48"/>
    </row>
    <row r="246" spans="2:8" ht="12.75">
      <c r="B246" s="66"/>
      <c r="C246" s="48"/>
      <c r="D246" s="48"/>
      <c r="E246" s="173"/>
      <c r="F246" s="26" t="s">
        <v>7</v>
      </c>
      <c r="G246" s="61"/>
      <c r="H246" s="27" t="s">
        <v>7</v>
      </c>
    </row>
    <row r="247" spans="2:8" ht="12.75">
      <c r="B247" s="66"/>
      <c r="C247" s="48"/>
      <c r="D247" s="48"/>
      <c r="E247" s="26" t="s">
        <v>8</v>
      </c>
      <c r="F247" s="26" t="s">
        <v>9</v>
      </c>
      <c r="G247" s="27" t="s">
        <v>8</v>
      </c>
      <c r="H247" s="27" t="s">
        <v>9</v>
      </c>
    </row>
    <row r="248" spans="2:8" ht="12.75">
      <c r="B248" s="66"/>
      <c r="C248" s="48"/>
      <c r="D248" s="48"/>
      <c r="E248" s="26" t="s">
        <v>10</v>
      </c>
      <c r="F248" s="26" t="s">
        <v>10</v>
      </c>
      <c r="G248" s="27" t="s">
        <v>11</v>
      </c>
      <c r="H248" s="27" t="s">
        <v>11</v>
      </c>
    </row>
    <row r="249" spans="2:8" ht="12.75">
      <c r="B249" s="66"/>
      <c r="C249" s="48"/>
      <c r="D249" s="48"/>
      <c r="E249" s="26" t="s">
        <v>12</v>
      </c>
      <c r="F249" s="26" t="s">
        <v>12</v>
      </c>
      <c r="G249" s="27" t="s">
        <v>12</v>
      </c>
      <c r="H249" s="27" t="s">
        <v>12</v>
      </c>
    </row>
    <row r="250" spans="2:8" ht="12.75">
      <c r="B250" s="66"/>
      <c r="C250" s="48"/>
      <c r="D250" s="48"/>
      <c r="E250" s="26" t="s">
        <v>182</v>
      </c>
      <c r="F250" s="26" t="s">
        <v>230</v>
      </c>
      <c r="G250" s="26" t="s">
        <v>182</v>
      </c>
      <c r="H250" s="27" t="s">
        <v>230</v>
      </c>
    </row>
    <row r="251" spans="2:8" ht="12.75">
      <c r="B251" s="66"/>
      <c r="C251" s="48"/>
      <c r="D251" s="48"/>
      <c r="E251" s="26" t="s">
        <v>15</v>
      </c>
      <c r="F251" s="26" t="s">
        <v>15</v>
      </c>
      <c r="G251" s="27" t="s">
        <v>15</v>
      </c>
      <c r="H251" s="27" t="s">
        <v>15</v>
      </c>
    </row>
    <row r="252" spans="2:6" ht="12.75">
      <c r="B252" s="66"/>
      <c r="C252" s="48"/>
      <c r="D252" s="48"/>
      <c r="E252" s="48"/>
      <c r="F252" s="48"/>
    </row>
    <row r="253" spans="2:8" ht="12.75">
      <c r="B253" s="48" t="s">
        <v>17</v>
      </c>
      <c r="C253" s="48"/>
      <c r="D253" s="48"/>
      <c r="E253" s="25">
        <v>44759</v>
      </c>
      <c r="F253" s="25">
        <v>28799.895289073007</v>
      </c>
      <c r="G253" s="25">
        <v>117315</v>
      </c>
      <c r="H253" s="25">
        <v>82971</v>
      </c>
    </row>
    <row r="254" spans="2:8" ht="12.75">
      <c r="B254" s="48" t="s">
        <v>231</v>
      </c>
      <c r="C254" s="48"/>
      <c r="D254" s="48"/>
      <c r="E254" s="25">
        <v>1065</v>
      </c>
      <c r="F254" s="25">
        <v>6267.343815109316</v>
      </c>
      <c r="G254" s="25">
        <v>4286</v>
      </c>
      <c r="H254" s="25">
        <v>8419</v>
      </c>
    </row>
    <row r="255" spans="2:6" ht="12.75">
      <c r="B255" s="48"/>
      <c r="C255" s="48"/>
      <c r="D255" s="48"/>
      <c r="E255" s="48"/>
      <c r="F255" s="48"/>
    </row>
    <row r="266" spans="1:2" ht="12.75">
      <c r="A266" s="139" t="s">
        <v>232</v>
      </c>
      <c r="B266" s="5" t="s">
        <v>233</v>
      </c>
    </row>
    <row r="267" spans="2:7" ht="12.75">
      <c r="B267" s="5"/>
      <c r="F267" s="61" t="s">
        <v>234</v>
      </c>
      <c r="G267" s="61" t="s">
        <v>235</v>
      </c>
    </row>
    <row r="268" spans="2:7" ht="12.75">
      <c r="B268" s="5"/>
      <c r="F268" s="166" t="s">
        <v>236</v>
      </c>
      <c r="G268" s="166" t="s">
        <v>237</v>
      </c>
    </row>
    <row r="269" spans="2:7" ht="12.75">
      <c r="B269" s="5"/>
      <c r="F269" s="61" t="s">
        <v>15</v>
      </c>
      <c r="G269" s="173" t="s">
        <v>15</v>
      </c>
    </row>
    <row r="270" spans="2:7" ht="12.75">
      <c r="B270" s="48" t="s">
        <v>17</v>
      </c>
      <c r="F270" s="60">
        <v>44759</v>
      </c>
      <c r="G270" s="25">
        <v>38674</v>
      </c>
    </row>
    <row r="271" spans="2:7" ht="12.75">
      <c r="B271" s="48" t="s">
        <v>231</v>
      </c>
      <c r="F271" s="60">
        <v>1065</v>
      </c>
      <c r="G271" s="25">
        <v>1840</v>
      </c>
    </row>
    <row r="276" ht="9.75" customHeight="1"/>
    <row r="280" spans="1:2" ht="12.75">
      <c r="A280" s="139" t="s">
        <v>238</v>
      </c>
      <c r="B280" s="5" t="s">
        <v>239</v>
      </c>
    </row>
    <row r="285" spans="1:8" ht="12.75">
      <c r="A285" s="174" t="s">
        <v>240</v>
      </c>
      <c r="B285" s="66" t="s">
        <v>241</v>
      </c>
      <c r="C285" s="48"/>
      <c r="D285" s="48"/>
      <c r="E285" s="48"/>
      <c r="F285" s="48"/>
      <c r="G285" s="48"/>
      <c r="H285" s="48"/>
    </row>
    <row r="286" spans="1:8" ht="12.75">
      <c r="A286" s="174"/>
      <c r="B286" s="66"/>
      <c r="C286" s="48"/>
      <c r="D286" s="48"/>
      <c r="E286" s="48"/>
      <c r="F286" s="48"/>
      <c r="G286" s="48"/>
      <c r="H286" s="48"/>
    </row>
    <row r="287" spans="1:8" ht="12.75">
      <c r="A287" s="174"/>
      <c r="B287" s="46" t="s">
        <v>242</v>
      </c>
      <c r="C287" s="46"/>
      <c r="D287" s="46"/>
      <c r="E287" s="76"/>
      <c r="F287" s="76"/>
      <c r="G287" s="46"/>
      <c r="H287" s="48"/>
    </row>
    <row r="288" spans="2:6" ht="12.75">
      <c r="B288" s="48"/>
      <c r="C288" s="48"/>
      <c r="D288" s="48"/>
      <c r="E288" s="25"/>
      <c r="F288" s="48"/>
    </row>
    <row r="289" spans="1:2" ht="12.75">
      <c r="A289" s="139" t="s">
        <v>243</v>
      </c>
      <c r="B289" s="5" t="s">
        <v>244</v>
      </c>
    </row>
    <row r="290" ht="3.75" customHeight="1">
      <c r="B290" s="5"/>
    </row>
    <row r="291" spans="2:8" ht="12.75">
      <c r="B291" s="3" t="s">
        <v>245</v>
      </c>
      <c r="H291" s="61" t="s">
        <v>113</v>
      </c>
    </row>
    <row r="292" spans="2:8" ht="12.75">
      <c r="B292" s="5"/>
      <c r="G292" s="61" t="s">
        <v>234</v>
      </c>
      <c r="H292" s="61" t="s">
        <v>11</v>
      </c>
    </row>
    <row r="293" spans="1:8" ht="12.75">
      <c r="A293" s="40"/>
      <c r="G293" s="61" t="s">
        <v>114</v>
      </c>
      <c r="H293" s="61" t="s">
        <v>114</v>
      </c>
    </row>
    <row r="294" spans="1:8" ht="12.75">
      <c r="A294" s="40"/>
      <c r="G294" s="61" t="s">
        <v>182</v>
      </c>
      <c r="H294" s="61" t="s">
        <v>182</v>
      </c>
    </row>
    <row r="295" spans="2:8" ht="12.75">
      <c r="B295" s="3" t="s">
        <v>246</v>
      </c>
      <c r="G295" s="61" t="s">
        <v>15</v>
      </c>
      <c r="H295" s="61" t="s">
        <v>15</v>
      </c>
    </row>
    <row r="296" ht="3.75" customHeight="1"/>
    <row r="297" spans="2:8" ht="12.75">
      <c r="B297" s="48" t="s">
        <v>247</v>
      </c>
      <c r="G297" s="26">
        <v>2</v>
      </c>
      <c r="H297" s="25">
        <v>10</v>
      </c>
    </row>
    <row r="298" spans="2:8" ht="12.75" hidden="1">
      <c r="B298" s="23" t="s">
        <v>248</v>
      </c>
      <c r="C298" s="48"/>
      <c r="D298" s="48"/>
      <c r="E298" s="48"/>
      <c r="G298" s="103">
        <v>0</v>
      </c>
      <c r="H298" s="87">
        <v>0</v>
      </c>
    </row>
    <row r="299" spans="3:8" ht="12.75" hidden="1">
      <c r="C299" s="48"/>
      <c r="D299" s="48"/>
      <c r="E299" s="48"/>
      <c r="G299" s="26">
        <v>2</v>
      </c>
      <c r="H299" s="175">
        <v>10</v>
      </c>
    </row>
    <row r="300" spans="2:8" ht="12.75">
      <c r="B300" s="3" t="s">
        <v>249</v>
      </c>
      <c r="G300" s="26">
        <v>749</v>
      </c>
      <c r="H300" s="176">
        <v>1362</v>
      </c>
    </row>
    <row r="301" spans="7:8" ht="2.25" customHeight="1">
      <c r="G301" s="26"/>
      <c r="H301" s="176"/>
    </row>
    <row r="302" spans="2:8" ht="12.75" customHeight="1" thickBot="1">
      <c r="B302" s="48" t="s">
        <v>250</v>
      </c>
      <c r="G302" s="177">
        <v>751</v>
      </c>
      <c r="H302" s="178">
        <v>1372</v>
      </c>
    </row>
    <row r="303" spans="7:8" ht="13.5" thickTop="1">
      <c r="G303" s="179"/>
      <c r="H303" s="61"/>
    </row>
    <row r="307" spans="1:7" ht="12.75">
      <c r="A307" s="139" t="s">
        <v>251</v>
      </c>
      <c r="B307" s="5" t="s">
        <v>252</v>
      </c>
      <c r="D307" s="48"/>
      <c r="E307" s="48"/>
      <c r="G307" s="180"/>
    </row>
    <row r="308" spans="4:7" ht="12.75">
      <c r="D308" s="48"/>
      <c r="E308" s="48"/>
      <c r="G308" s="180"/>
    </row>
    <row r="309" spans="4:7" ht="12.75">
      <c r="D309" s="48"/>
      <c r="E309" s="48"/>
      <c r="G309" s="48"/>
    </row>
    <row r="310" spans="4:7" ht="12.75">
      <c r="D310" s="48"/>
      <c r="E310" s="48"/>
      <c r="G310" s="48"/>
    </row>
    <row r="311" spans="2:7" ht="4.5" customHeight="1">
      <c r="B311" s="48"/>
      <c r="D311" s="48"/>
      <c r="E311" s="48"/>
      <c r="F311" s="181"/>
      <c r="G311" s="48"/>
    </row>
    <row r="312" spans="1:7" ht="12.75">
      <c r="A312" s="139" t="s">
        <v>253</v>
      </c>
      <c r="B312" s="5" t="s">
        <v>254</v>
      </c>
      <c r="G312" s="48"/>
    </row>
    <row r="313" ht="12.75">
      <c r="G313" s="48"/>
    </row>
    <row r="314" ht="12.75">
      <c r="G314" s="48"/>
    </row>
    <row r="315" ht="12.75">
      <c r="G315" s="48"/>
    </row>
    <row r="316" spans="1:2" ht="12.75">
      <c r="A316" s="139" t="s">
        <v>255</v>
      </c>
      <c r="B316" s="5" t="s">
        <v>256</v>
      </c>
    </row>
    <row r="318" ht="15" customHeight="1"/>
    <row r="319" ht="15" customHeight="1"/>
    <row r="320" ht="15" customHeight="1"/>
    <row r="321" ht="15" customHeight="1"/>
    <row r="322" ht="15" customHeight="1"/>
    <row r="323" spans="1:2" ht="12.75">
      <c r="A323" s="139" t="s">
        <v>257</v>
      </c>
      <c r="B323" s="5" t="s">
        <v>258</v>
      </c>
    </row>
    <row r="324" spans="1:2" ht="3" customHeight="1">
      <c r="A324" s="151"/>
      <c r="B324" s="5"/>
    </row>
    <row r="325" spans="1:2" ht="12.75">
      <c r="A325" s="151"/>
      <c r="B325" s="3" t="s">
        <v>259</v>
      </c>
    </row>
    <row r="326" spans="2:8" ht="12.75">
      <c r="B326" s="48"/>
      <c r="C326" s="48"/>
      <c r="E326" s="118"/>
      <c r="F326" s="173" t="s">
        <v>260</v>
      </c>
      <c r="G326" s="173" t="s">
        <v>261</v>
      </c>
      <c r="H326" s="61" t="s">
        <v>81</v>
      </c>
    </row>
    <row r="327" spans="2:8" ht="12.75">
      <c r="B327" s="90"/>
      <c r="C327" s="48"/>
      <c r="E327" s="48"/>
      <c r="F327" s="173" t="s">
        <v>15</v>
      </c>
      <c r="G327" s="173" t="s">
        <v>15</v>
      </c>
      <c r="H327" s="173" t="s">
        <v>15</v>
      </c>
    </row>
    <row r="328" spans="2:7" ht="3.75" customHeight="1">
      <c r="B328" s="48"/>
      <c r="C328" s="48"/>
      <c r="E328" s="48"/>
      <c r="F328" s="48"/>
      <c r="G328" s="48"/>
    </row>
    <row r="329" spans="2:5" ht="12.75">
      <c r="B329" s="48" t="s">
        <v>70</v>
      </c>
      <c r="C329" s="48"/>
      <c r="E329" s="180"/>
    </row>
    <row r="330" spans="2:8" ht="12.75">
      <c r="B330" s="48" t="s">
        <v>262</v>
      </c>
      <c r="C330" s="48"/>
      <c r="E330" s="180"/>
      <c r="F330" s="180">
        <v>19922</v>
      </c>
      <c r="G330" s="180">
        <v>115</v>
      </c>
      <c r="H330" s="63">
        <v>20037</v>
      </c>
    </row>
    <row r="331" spans="2:8" ht="12.75">
      <c r="B331" s="48" t="s">
        <v>263</v>
      </c>
      <c r="C331" s="48"/>
      <c r="E331" s="180"/>
      <c r="F331" s="180">
        <v>82</v>
      </c>
      <c r="G331" s="180">
        <v>0</v>
      </c>
      <c r="H331" s="63">
        <v>82</v>
      </c>
    </row>
    <row r="332" spans="1:8" s="184" customFormat="1" ht="12.75">
      <c r="A332" s="182"/>
      <c r="B332" s="48" t="s">
        <v>264</v>
      </c>
      <c r="C332" s="183"/>
      <c r="E332" s="185"/>
      <c r="F332" s="180">
        <v>25000</v>
      </c>
      <c r="G332" s="180">
        <v>0</v>
      </c>
      <c r="H332" s="63">
        <v>25000</v>
      </c>
    </row>
    <row r="333" spans="2:8" ht="12.75">
      <c r="B333" s="48"/>
      <c r="C333" s="48"/>
      <c r="E333" s="180"/>
      <c r="F333" s="186">
        <v>45004</v>
      </c>
      <c r="G333" s="186">
        <v>115</v>
      </c>
      <c r="H333" s="186">
        <v>45119</v>
      </c>
    </row>
    <row r="334" spans="2:7" ht="5.25" customHeight="1">
      <c r="B334" s="48"/>
      <c r="C334" s="48"/>
      <c r="E334" s="180"/>
      <c r="F334" s="180"/>
      <c r="G334" s="180"/>
    </row>
    <row r="335" spans="2:7" ht="12.75">
      <c r="B335" s="48" t="s">
        <v>66</v>
      </c>
      <c r="C335" s="48"/>
      <c r="E335" s="180"/>
      <c r="F335" s="48"/>
      <c r="G335" s="48"/>
    </row>
    <row r="336" spans="2:8" ht="12.75">
      <c r="B336" s="48" t="s">
        <v>262</v>
      </c>
      <c r="C336" s="48"/>
      <c r="E336" s="180"/>
      <c r="F336" s="180">
        <v>3917</v>
      </c>
      <c r="G336" s="180">
        <v>191</v>
      </c>
      <c r="H336" s="63">
        <v>4108</v>
      </c>
    </row>
    <row r="337" spans="2:8" ht="12.75">
      <c r="B337" s="48" t="s">
        <v>263</v>
      </c>
      <c r="C337" s="48"/>
      <c r="E337" s="180"/>
      <c r="F337" s="180">
        <v>281</v>
      </c>
      <c r="G337" s="180">
        <v>0</v>
      </c>
      <c r="H337" s="63">
        <v>281</v>
      </c>
    </row>
    <row r="338" spans="2:8" ht="12.75">
      <c r="B338" s="48" t="s">
        <v>264</v>
      </c>
      <c r="C338" s="48"/>
      <c r="E338" s="180"/>
      <c r="F338" s="180">
        <v>40000</v>
      </c>
      <c r="G338" s="180">
        <v>0</v>
      </c>
      <c r="H338" s="63">
        <v>40000</v>
      </c>
    </row>
    <row r="339" spans="2:8" ht="12.75">
      <c r="B339" s="48" t="s">
        <v>265</v>
      </c>
      <c r="C339" s="48"/>
      <c r="E339" s="180"/>
      <c r="F339" s="180">
        <v>10000</v>
      </c>
      <c r="G339" s="180">
        <v>0</v>
      </c>
      <c r="H339" s="63">
        <v>10000</v>
      </c>
    </row>
    <row r="340" spans="2:8" ht="12.75">
      <c r="B340" s="48"/>
      <c r="C340" s="48"/>
      <c r="E340" s="180"/>
      <c r="F340" s="186">
        <v>54198</v>
      </c>
      <c r="G340" s="186">
        <v>191</v>
      </c>
      <c r="H340" s="186">
        <v>54389</v>
      </c>
    </row>
    <row r="341" spans="2:7" ht="3.75" customHeight="1">
      <c r="B341" s="48"/>
      <c r="C341" s="48"/>
      <c r="E341" s="180"/>
      <c r="F341" s="180"/>
      <c r="G341" s="180"/>
    </row>
    <row r="342" spans="2:8" ht="13.5" thickBot="1">
      <c r="B342" s="48" t="s">
        <v>81</v>
      </c>
      <c r="C342" s="48"/>
      <c r="E342" s="48"/>
      <c r="F342" s="187">
        <v>99202</v>
      </c>
      <c r="G342" s="187">
        <v>306</v>
      </c>
      <c r="H342" s="187">
        <v>99508</v>
      </c>
    </row>
    <row r="343" ht="13.5" thickTop="1"/>
    <row r="344" spans="1:8" ht="12.75">
      <c r="A344" s="139" t="s">
        <v>266</v>
      </c>
      <c r="B344" s="5" t="s">
        <v>267</v>
      </c>
      <c r="H344" s="180"/>
    </row>
    <row r="345" ht="12.75">
      <c r="H345" s="180"/>
    </row>
    <row r="346" ht="12.75">
      <c r="H346" s="180"/>
    </row>
    <row r="347" ht="12.75">
      <c r="H347" s="180"/>
    </row>
    <row r="348" ht="6" customHeight="1">
      <c r="H348" s="180"/>
    </row>
    <row r="349" ht="12.75">
      <c r="H349" s="61" t="s">
        <v>268</v>
      </c>
    </row>
    <row r="350" ht="12.75">
      <c r="H350" s="61" t="s">
        <v>182</v>
      </c>
    </row>
    <row r="351" ht="12.75">
      <c r="H351" s="173" t="s">
        <v>15</v>
      </c>
    </row>
    <row r="352" ht="4.5" customHeight="1"/>
    <row r="353" spans="2:8" ht="13.5" thickBot="1">
      <c r="B353" s="3" t="s">
        <v>269</v>
      </c>
      <c r="H353" s="169">
        <v>5888</v>
      </c>
    </row>
    <row r="354" ht="13.5" thickTop="1">
      <c r="C354" s="184"/>
    </row>
    <row r="355" ht="12.75">
      <c r="H355" s="180"/>
    </row>
    <row r="356" ht="12.75">
      <c r="H356" s="180"/>
    </row>
    <row r="357" ht="12.75">
      <c r="H357" s="180"/>
    </row>
    <row r="358" ht="12.75">
      <c r="H358" s="180"/>
    </row>
    <row r="359" ht="12.75">
      <c r="H359" s="180"/>
    </row>
    <row r="360" ht="12.75">
      <c r="H360" s="180"/>
    </row>
    <row r="361" ht="12.75">
      <c r="H361" s="180"/>
    </row>
    <row r="362" ht="12.75">
      <c r="H362" s="180"/>
    </row>
    <row r="363" ht="12.75">
      <c r="H363" s="180"/>
    </row>
    <row r="364" ht="12.75">
      <c r="H364" s="180"/>
    </row>
    <row r="365" ht="12.75">
      <c r="H365" s="180"/>
    </row>
    <row r="366" ht="12.75">
      <c r="H366" s="180"/>
    </row>
    <row r="367" ht="12.75">
      <c r="H367" s="180"/>
    </row>
    <row r="368" ht="12.75">
      <c r="H368" s="180"/>
    </row>
    <row r="369" ht="12.75">
      <c r="H369" s="180"/>
    </row>
    <row r="370" ht="12.75">
      <c r="H370" s="180"/>
    </row>
    <row r="371" spans="1:8" ht="12.75">
      <c r="A371" s="139" t="s">
        <v>270</v>
      </c>
      <c r="B371" s="5" t="s">
        <v>271</v>
      </c>
      <c r="H371" s="180"/>
    </row>
    <row r="372" ht="12.75">
      <c r="H372" s="180"/>
    </row>
    <row r="373" ht="12.75">
      <c r="H373" s="180"/>
    </row>
    <row r="374" ht="12.75">
      <c r="H374" s="180"/>
    </row>
    <row r="375" spans="1:8" ht="12.75">
      <c r="A375" s="139" t="s">
        <v>272</v>
      </c>
      <c r="B375" s="5" t="s">
        <v>273</v>
      </c>
      <c r="H375" s="180"/>
    </row>
    <row r="376" ht="12.75">
      <c r="H376" s="180"/>
    </row>
    <row r="377" ht="12.75">
      <c r="H377" s="180"/>
    </row>
    <row r="378" ht="12.75">
      <c r="H378" s="180"/>
    </row>
    <row r="379" ht="12.75">
      <c r="H379" s="180"/>
    </row>
    <row r="380" spans="1:8" ht="12.75">
      <c r="A380" s="139" t="s">
        <v>274</v>
      </c>
      <c r="B380" s="5" t="s">
        <v>275</v>
      </c>
      <c r="H380" s="180"/>
    </row>
    <row r="381" spans="1:8" ht="12.75">
      <c r="A381" s="151"/>
      <c r="B381" s="9"/>
      <c r="H381" s="61" t="s">
        <v>113</v>
      </c>
    </row>
    <row r="382" spans="1:8" ht="12.75">
      <c r="A382" s="151"/>
      <c r="B382" s="5"/>
      <c r="G382" s="61" t="s">
        <v>234</v>
      </c>
      <c r="H382" s="61" t="s">
        <v>11</v>
      </c>
    </row>
    <row r="383" spans="1:8" ht="12.75">
      <c r="A383" s="151"/>
      <c r="B383" s="5"/>
      <c r="G383" s="61" t="s">
        <v>114</v>
      </c>
      <c r="H383" s="61" t="s">
        <v>114</v>
      </c>
    </row>
    <row r="384" spans="7:8" ht="12.75">
      <c r="G384" s="61" t="s">
        <v>182</v>
      </c>
      <c r="H384" s="61" t="s">
        <v>182</v>
      </c>
    </row>
    <row r="385" spans="2:8" ht="12.75">
      <c r="B385" s="9" t="s">
        <v>276</v>
      </c>
      <c r="G385" s="61" t="s">
        <v>15</v>
      </c>
      <c r="H385" s="61" t="s">
        <v>15</v>
      </c>
    </row>
    <row r="386" spans="2:8" ht="5.25" customHeight="1">
      <c r="B386" s="9"/>
      <c r="G386" s="6"/>
      <c r="H386" s="180"/>
    </row>
    <row r="387" spans="2:8" ht="13.5" thickBot="1">
      <c r="B387" s="3" t="s">
        <v>277</v>
      </c>
      <c r="G387" s="188">
        <v>1065</v>
      </c>
      <c r="H387" s="188">
        <v>4286</v>
      </c>
    </row>
    <row r="388" spans="7:8" ht="6" customHeight="1" thickTop="1">
      <c r="G388" s="189"/>
      <c r="H388" s="189"/>
    </row>
    <row r="389" spans="2:8" ht="12.75">
      <c r="B389" s="3" t="s">
        <v>278</v>
      </c>
      <c r="G389" s="190">
        <v>80000</v>
      </c>
      <c r="H389" s="190">
        <v>80000</v>
      </c>
    </row>
    <row r="390" spans="7:8" ht="4.5" customHeight="1">
      <c r="G390" s="189"/>
      <c r="H390" s="189"/>
    </row>
    <row r="391" spans="2:8" ht="13.5" thickBot="1">
      <c r="B391" s="3" t="s">
        <v>279</v>
      </c>
      <c r="G391" s="191">
        <v>1.33125</v>
      </c>
      <c r="H391" s="191">
        <v>5.3575</v>
      </c>
    </row>
    <row r="392" spans="6:8" ht="13.5" thickTop="1">
      <c r="F392" s="192"/>
      <c r="G392" s="63"/>
      <c r="H392" s="63"/>
    </row>
    <row r="393" spans="2:8" ht="12.75">
      <c r="B393" s="9" t="s">
        <v>280</v>
      </c>
      <c r="F393" s="7"/>
      <c r="H393" s="180"/>
    </row>
    <row r="394" spans="2:8" ht="12.75">
      <c r="B394" s="9"/>
      <c r="F394" s="7"/>
      <c r="H394" s="180"/>
    </row>
    <row r="395" spans="2:8" ht="12.75">
      <c r="B395" s="9"/>
      <c r="F395" s="7"/>
      <c r="H395" s="180"/>
    </row>
    <row r="396" spans="2:8" ht="12.75">
      <c r="B396" s="9"/>
      <c r="F396" s="7"/>
      <c r="H396" s="180"/>
    </row>
    <row r="397" spans="2:8" ht="12.75">
      <c r="B397" s="9"/>
      <c r="F397" s="7"/>
      <c r="H397" s="180"/>
    </row>
    <row r="398" spans="2:8" ht="12.75">
      <c r="B398" s="9"/>
      <c r="F398" s="7"/>
      <c r="H398" s="180"/>
    </row>
    <row r="399" spans="6:8" ht="12.75">
      <c r="F399" s="7"/>
      <c r="H399" s="180"/>
    </row>
    <row r="400" spans="6:8" ht="12.75">
      <c r="F400" s="7"/>
      <c r="H400" s="180"/>
    </row>
    <row r="401" spans="6:8" ht="12.75">
      <c r="F401" s="193"/>
      <c r="G401" s="63"/>
      <c r="H401" s="180"/>
    </row>
    <row r="402" spans="6:8" ht="12.75">
      <c r="F402" s="193"/>
      <c r="G402" s="63"/>
      <c r="H402" s="180"/>
    </row>
    <row r="403" spans="6:8" ht="12.75">
      <c r="F403" s="193"/>
      <c r="G403" s="63"/>
      <c r="H403" s="180"/>
    </row>
    <row r="404" spans="6:8" ht="12.75">
      <c r="F404" s="193"/>
      <c r="G404" s="63"/>
      <c r="H404" s="180"/>
    </row>
    <row r="405" spans="6:8" ht="12.75">
      <c r="F405" s="7"/>
      <c r="H405" s="180"/>
    </row>
    <row r="406" spans="6:8" ht="12.75">
      <c r="F406" s="7"/>
      <c r="H406" s="180"/>
    </row>
    <row r="407" spans="6:8" ht="12.75">
      <c r="F407" s="7"/>
      <c r="H407" s="180"/>
    </row>
    <row r="408" spans="6:8" ht="12.75">
      <c r="F408" s="7"/>
      <c r="H408" s="180"/>
    </row>
    <row r="409" spans="6:8" ht="12.75">
      <c r="F409" s="7"/>
      <c r="H409" s="180"/>
    </row>
    <row r="410" spans="6:8" ht="12.75">
      <c r="F410" s="180"/>
      <c r="G410" s="180"/>
      <c r="H410" s="180"/>
    </row>
    <row r="411" spans="6:8" ht="12.75">
      <c r="F411" s="180"/>
      <c r="G411" s="180"/>
      <c r="H411" s="180"/>
    </row>
    <row r="412" spans="6:8" ht="12.75">
      <c r="F412" s="180"/>
      <c r="G412" s="180"/>
      <c r="H412" s="180"/>
    </row>
    <row r="413" spans="6:8" ht="12.75">
      <c r="F413" s="180"/>
      <c r="G413" s="180"/>
      <c r="H413" s="180"/>
    </row>
    <row r="414" spans="6:8" ht="12.75" hidden="1">
      <c r="F414" s="180"/>
      <c r="G414" s="180"/>
      <c r="H414" s="180"/>
    </row>
    <row r="415" spans="6:8" ht="12.75" hidden="1">
      <c r="F415" s="180"/>
      <c r="G415" s="180"/>
      <c r="H415" s="180"/>
    </row>
    <row r="416" spans="6:8" ht="12.75" hidden="1">
      <c r="F416" s="180"/>
      <c r="G416" s="180"/>
      <c r="H416" s="180"/>
    </row>
    <row r="417" spans="6:8" ht="12.75" hidden="1">
      <c r="F417" s="180"/>
      <c r="G417" s="180"/>
      <c r="H417" s="180"/>
    </row>
    <row r="418" ht="12.75" hidden="1"/>
    <row r="419" ht="12.75" hidden="1"/>
    <row r="420" ht="12.75" hidden="1"/>
    <row r="421" ht="12.75" hidden="1"/>
    <row r="425" spans="6:8" ht="12.75">
      <c r="F425" s="180"/>
      <c r="G425" s="180"/>
      <c r="H425" s="180"/>
    </row>
    <row r="426" spans="6:8" ht="12.75">
      <c r="F426" s="180"/>
      <c r="G426" s="180"/>
      <c r="H426" s="180"/>
    </row>
    <row r="427" spans="6:8" ht="12.75">
      <c r="F427" s="180"/>
      <c r="G427" s="180"/>
      <c r="H427" s="180"/>
    </row>
    <row r="428" spans="6:8" ht="12.75">
      <c r="F428" s="180"/>
      <c r="G428" s="180"/>
      <c r="H428" s="180"/>
    </row>
    <row r="429" spans="6:8" ht="12.75">
      <c r="F429" s="180"/>
      <c r="G429" s="180"/>
      <c r="H429" s="180"/>
    </row>
    <row r="430" spans="6:8" ht="12.75">
      <c r="F430" s="180"/>
      <c r="G430" s="180"/>
      <c r="H430" s="180"/>
    </row>
    <row r="431" spans="6:8" ht="12.75">
      <c r="F431" s="180"/>
      <c r="G431" s="180"/>
      <c r="H431" s="180"/>
    </row>
    <row r="432" spans="6:8" ht="12.75">
      <c r="F432" s="180"/>
      <c r="G432" s="180"/>
      <c r="H432" s="180"/>
    </row>
    <row r="433" spans="6:8" ht="12.75">
      <c r="F433" s="180"/>
      <c r="G433" s="180"/>
      <c r="H433" s="180"/>
    </row>
    <row r="434" spans="6:8" ht="12.75">
      <c r="F434" s="180"/>
      <c r="G434" s="180"/>
      <c r="H434" s="180"/>
    </row>
    <row r="435" spans="6:8" ht="12.75">
      <c r="F435" s="180"/>
      <c r="G435" s="180"/>
      <c r="H435" s="180"/>
    </row>
    <row r="436" spans="6:8" ht="12.75">
      <c r="F436" s="180"/>
      <c r="G436" s="180"/>
      <c r="H436" s="180"/>
    </row>
    <row r="437" spans="6:8" ht="12.75">
      <c r="F437" s="180"/>
      <c r="G437" s="180"/>
      <c r="H437" s="180"/>
    </row>
    <row r="438" spans="6:8" ht="12.75">
      <c r="F438" s="180"/>
      <c r="G438" s="180"/>
      <c r="H438" s="180"/>
    </row>
    <row r="439" spans="6:8" ht="12.75">
      <c r="F439" s="180"/>
      <c r="G439" s="180"/>
      <c r="H439" s="180"/>
    </row>
    <row r="440" spans="6:8" ht="12.75">
      <c r="F440" s="180"/>
      <c r="G440" s="180"/>
      <c r="H440" s="180"/>
    </row>
    <row r="441" spans="6:8" ht="12.75">
      <c r="F441" s="180"/>
      <c r="G441" s="180"/>
      <c r="H441" s="180"/>
    </row>
    <row r="442" spans="6:8" ht="12.75">
      <c r="F442" s="180"/>
      <c r="G442" s="180"/>
      <c r="H442" s="180"/>
    </row>
    <row r="443" spans="6:8" ht="12.75">
      <c r="F443" s="180"/>
      <c r="G443" s="180"/>
      <c r="H443" s="180"/>
    </row>
    <row r="444" spans="6:8" ht="12.75">
      <c r="F444" s="180"/>
      <c r="G444" s="180"/>
      <c r="H444" s="180"/>
    </row>
    <row r="445" spans="6:8" ht="12.75">
      <c r="F445" s="180"/>
      <c r="G445" s="180"/>
      <c r="H445" s="180"/>
    </row>
    <row r="446" spans="6:8" ht="12.75">
      <c r="F446" s="180"/>
      <c r="G446" s="180"/>
      <c r="H446" s="180"/>
    </row>
    <row r="447" spans="6:8" ht="12.75">
      <c r="F447" s="180"/>
      <c r="G447" s="180"/>
      <c r="H447" s="180"/>
    </row>
    <row r="456" spans="6:8" ht="12.75">
      <c r="F456" s="180"/>
      <c r="G456" s="180"/>
      <c r="H456" s="180"/>
    </row>
    <row r="457" spans="6:8" ht="12.75">
      <c r="F457" s="180"/>
      <c r="G457" s="180"/>
      <c r="H457" s="180"/>
    </row>
    <row r="458" spans="6:8" ht="12.75">
      <c r="F458" s="180"/>
      <c r="G458" s="180"/>
      <c r="H458" s="180"/>
    </row>
    <row r="459" spans="6:8" ht="12.75">
      <c r="F459" s="180"/>
      <c r="G459" s="180"/>
      <c r="H459" s="180"/>
    </row>
    <row r="460" spans="6:8" ht="12.75">
      <c r="F460" s="180"/>
      <c r="G460" s="180"/>
      <c r="H460" s="180"/>
    </row>
    <row r="461" spans="6:8" ht="12.75">
      <c r="F461" s="180"/>
      <c r="G461" s="180"/>
      <c r="H461" s="180"/>
    </row>
    <row r="462" spans="6:8" ht="12.75">
      <c r="F462" s="180"/>
      <c r="G462" s="180"/>
      <c r="H462" s="180"/>
    </row>
    <row r="463" spans="6:8" ht="12.75">
      <c r="F463" s="180"/>
      <c r="G463" s="180"/>
      <c r="H463" s="180"/>
    </row>
    <row r="464" spans="6:8" ht="12.75">
      <c r="F464" s="180"/>
      <c r="G464" s="180"/>
      <c r="H464" s="180"/>
    </row>
    <row r="465" spans="6:8" ht="12.75">
      <c r="F465" s="180"/>
      <c r="G465" s="180"/>
      <c r="H465" s="180"/>
    </row>
    <row r="466" spans="6:8" ht="12.75">
      <c r="F466" s="180"/>
      <c r="G466" s="180"/>
      <c r="H466" s="180"/>
    </row>
    <row r="467" spans="6:8" ht="12.75">
      <c r="F467" s="180"/>
      <c r="G467" s="180"/>
      <c r="H467" s="180"/>
    </row>
    <row r="468" spans="6:8" ht="12.75">
      <c r="F468" s="180"/>
      <c r="G468" s="180"/>
      <c r="H468" s="180"/>
    </row>
    <row r="469" spans="6:8" ht="12.75">
      <c r="F469" s="180"/>
      <c r="G469" s="180"/>
      <c r="H469" s="180"/>
    </row>
    <row r="470" spans="6:8" ht="12.75">
      <c r="F470" s="180"/>
      <c r="G470" s="180"/>
      <c r="H470" s="180"/>
    </row>
  </sheetData>
  <printOptions/>
  <pageMargins left="1" right="0.275590551181102" top="0.51" bottom="0.44" header="0.196850393700787" footer="0.17"/>
  <pageSetup blackAndWhite="1" horizontalDpi="600" verticalDpi="600" orientation="portrait" paperSize="9" scale="88" r:id="rId2"/>
  <headerFooter alignWithMargins="0">
    <oddFooter>&amp;CPage &amp;P+4
</oddFooter>
  </headerFooter>
  <rowBreaks count="6" manualBreakCount="6">
    <brk id="58" max="7" man="1"/>
    <brk id="128" max="7" man="1"/>
    <brk id="184" max="7" man="1"/>
    <brk id="242" max="7" man="1"/>
    <brk id="306" max="7" man="1"/>
    <brk id="37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Goodway Rubber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Goodway Rubber</dc:creator>
  <cp:keywords/>
  <dc:description/>
  <cp:lastModifiedBy>Asia Management Services</cp:lastModifiedBy>
  <cp:lastPrinted>2006-11-28T08:14:27Z</cp:lastPrinted>
  <dcterms:created xsi:type="dcterms:W3CDTF">2006-11-28T07:07:06Z</dcterms:created>
  <dcterms:modified xsi:type="dcterms:W3CDTF">2006-11-28T08:20:25Z</dcterms:modified>
  <cp:category/>
  <cp:version/>
  <cp:contentType/>
  <cp:contentStatus/>
</cp:coreProperties>
</file>